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Yfirlit" sheetId="1" r:id="rId1"/>
  </sheets>
  <definedNames>
    <definedName name="_xlnm.Print_Titles" localSheetId="0">'Yfirlit'!$1:$7</definedName>
  </definedNames>
  <calcPr fullCalcOnLoad="1"/>
</workbook>
</file>

<file path=xl/sharedStrings.xml><?xml version="1.0" encoding="utf-8"?>
<sst xmlns="http://schemas.openxmlformats.org/spreadsheetml/2006/main" count="95" uniqueCount="93">
  <si>
    <t>Nr.</t>
  </si>
  <si>
    <t>Sveitarfélög</t>
  </si>
  <si>
    <t xml:space="preserve">Reykjavíkurborg                </t>
  </si>
  <si>
    <t>Kópavogsbær</t>
  </si>
  <si>
    <t>Seltjarnarneskaupstaður</t>
  </si>
  <si>
    <t xml:space="preserve">Garðabær                       </t>
  </si>
  <si>
    <t xml:space="preserve">Hafnarfjarðarkaupstaður </t>
  </si>
  <si>
    <t xml:space="preserve">Mosfellsbær                    </t>
  </si>
  <si>
    <t xml:space="preserve">Kjósarhreppur                  </t>
  </si>
  <si>
    <t>Reykjanesbær</t>
  </si>
  <si>
    <t>Grindavíkurbær</t>
  </si>
  <si>
    <t>Sandgerðisbær</t>
  </si>
  <si>
    <t>Sveitarfélagið Garður</t>
  </si>
  <si>
    <t>Sveitarfélagið Vogar</t>
  </si>
  <si>
    <t xml:space="preserve">Akraneskaupstaður   </t>
  </si>
  <si>
    <t>Skorradalshreppur</t>
  </si>
  <si>
    <t>Hvalfjarðarsveit</t>
  </si>
  <si>
    <t xml:space="preserve">Borgarbyggð                    </t>
  </si>
  <si>
    <t>Grundarfjarðarbær</t>
  </si>
  <si>
    <t>Helgafellssveit</t>
  </si>
  <si>
    <t xml:space="preserve">Stykkishólmsbær                </t>
  </si>
  <si>
    <t>Eyja- og Miklaholtshreppur</t>
  </si>
  <si>
    <t xml:space="preserve">Snæfellsbær                    </t>
  </si>
  <si>
    <t xml:space="preserve">Dalabyggð                      </t>
  </si>
  <si>
    <t>Bolungarvíkurkaupstaður</t>
  </si>
  <si>
    <t>Ísafjarðarbær</t>
  </si>
  <si>
    <t xml:space="preserve">Reykhólahreppur                </t>
  </si>
  <si>
    <t>Tálknafjarðarhreppur</t>
  </si>
  <si>
    <t xml:space="preserve">Vesturbyggð                    </t>
  </si>
  <si>
    <t xml:space="preserve">Súðavíkurhreppur               </t>
  </si>
  <si>
    <t xml:space="preserve">Árneshreppur                   </t>
  </si>
  <si>
    <t>Kaldrananeshreppur</t>
  </si>
  <si>
    <t>Strandabyggð</t>
  </si>
  <si>
    <t>Sveitarfélagið Skagafjörður</t>
  </si>
  <si>
    <t>Húnaþing vestra</t>
  </si>
  <si>
    <t xml:space="preserve">Blönduóssbær  </t>
  </si>
  <si>
    <t>Sveitarfélagið Skagaströnd</t>
  </si>
  <si>
    <t>Skagabyggð</t>
  </si>
  <si>
    <t>Húnavatnshreppur</t>
  </si>
  <si>
    <t xml:space="preserve">Akrahreppur  </t>
  </si>
  <si>
    <t xml:space="preserve">Akureyrarkaupstaður  </t>
  </si>
  <si>
    <t>Norðurþing</t>
  </si>
  <si>
    <t>Fjallabyggð</t>
  </si>
  <si>
    <t>Dalvíkurbyggð</t>
  </si>
  <si>
    <t xml:space="preserve">Eyjafjarðarsveit </t>
  </si>
  <si>
    <t>Hörgársveit</t>
  </si>
  <si>
    <t>Svalbarðsstrandarhreppur</t>
  </si>
  <si>
    <t xml:space="preserve">Grýtubakkahreppur </t>
  </si>
  <si>
    <t xml:space="preserve">Skútustaðahreppur </t>
  </si>
  <si>
    <t xml:space="preserve">Tjörneshreppur </t>
  </si>
  <si>
    <t>Þingeyjarsveit</t>
  </si>
  <si>
    <t xml:space="preserve">Svalbarðshreppur </t>
  </si>
  <si>
    <t>Langanesbyggð</t>
  </si>
  <si>
    <t>Seyðisfjarðarkaupstaður</t>
  </si>
  <si>
    <t>Fjarðabyggð</t>
  </si>
  <si>
    <t xml:space="preserve">Vopnafjarðarhreppur </t>
  </si>
  <si>
    <t xml:space="preserve">Fljótsdalshreppur </t>
  </si>
  <si>
    <t xml:space="preserve">Borgarfjarðarhreppur </t>
  </si>
  <si>
    <t xml:space="preserve">Breiðdalshreppur </t>
  </si>
  <si>
    <t xml:space="preserve">Djúpavogshreppur </t>
  </si>
  <si>
    <t>Fljótsdalshérað</t>
  </si>
  <si>
    <t>Sveitarfélagið Hornafjörður</t>
  </si>
  <si>
    <t>Vestmannaeyjabær</t>
  </si>
  <si>
    <t>Sveitarfélagið Árborg</t>
  </si>
  <si>
    <t xml:space="preserve">Mýrdalshreppur </t>
  </si>
  <si>
    <t xml:space="preserve">Skaftárhreppur </t>
  </si>
  <si>
    <t xml:space="preserve">Ásahreppur  </t>
  </si>
  <si>
    <t>Rangárþing eystra</t>
  </si>
  <si>
    <t>Rangárþing ytra</t>
  </si>
  <si>
    <t xml:space="preserve">Hrunamannahreppur </t>
  </si>
  <si>
    <t xml:space="preserve">Hveragerðisbær  </t>
  </si>
  <si>
    <t>Sveitarfélagið Ölfus</t>
  </si>
  <si>
    <t xml:space="preserve">Grímsnes og Grafningshreppur </t>
  </si>
  <si>
    <t>Skeiða- og Gnúpverjahr.</t>
  </si>
  <si>
    <t>Bláskógabyggð</t>
  </si>
  <si>
    <t>Flóahreppur</t>
  </si>
  <si>
    <t>Samtals</t>
  </si>
  <si>
    <t>Endur-</t>
  </si>
  <si>
    <t>Tölvumiðst.</t>
  </si>
  <si>
    <t>Vistheim.</t>
  </si>
  <si>
    <t>Íbúafjöldi</t>
  </si>
  <si>
    <t>m.sj. grsk.</t>
  </si>
  <si>
    <t>fatlaðra</t>
  </si>
  <si>
    <t>Reykjadal</t>
  </si>
  <si>
    <t>Bjarg</t>
  </si>
  <si>
    <t xml:space="preserve"> </t>
  </si>
  <si>
    <t>Náms-</t>
  </si>
  <si>
    <t>gagnasj.</t>
  </si>
  <si>
    <t>Sumardv.h.</t>
  </si>
  <si>
    <t>Tímabundin tilfærsla verkefna til sveitarfélaga frá ríki</t>
  </si>
  <si>
    <t>Verkefni árið 2017</t>
  </si>
  <si>
    <t>Aftektir miðað við íbúatölur 1. janúar 2017</t>
  </si>
  <si>
    <t>aftektir 2017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</si>
</sst>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000"/>
  </numFmts>
  <fonts count="55">
    <font>
      <sz val="10"/>
      <name val="Arial"/>
      <family val="0"/>
    </font>
    <font>
      <b/>
      <sz val="10"/>
      <name val="Arial"/>
      <family val="2"/>
    </font>
    <font>
      <sz val="10"/>
      <color indexed="8"/>
      <name val="Geneva"/>
      <family val="0"/>
    </font>
    <font>
      <sz val="10"/>
      <name val="Geneva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Geneva"/>
      <family val="0"/>
    </font>
    <font>
      <sz val="9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20"/>
      <name val="Arial"/>
      <family val="0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0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sz val="11"/>
      <color indexed="8"/>
      <name val="Calibri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0"/>
      <color theme="11"/>
      <name val="Arial"/>
      <family val="0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0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47" fillId="0" borderId="0">
      <alignment/>
      <protection/>
    </xf>
    <xf numFmtId="0" fontId="48" fillId="0" borderId="0" applyNumberFormat="0" applyBorder="0" applyAlignment="0"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3" fontId="53" fillId="32" borderId="0" xfId="0" applyNumberFormat="1" applyFont="1" applyFill="1" applyAlignment="1">
      <alignment horizontal="right"/>
    </xf>
    <xf numFmtId="0" fontId="0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14" fontId="1" fillId="32" borderId="10" xfId="0" applyNumberFormat="1" applyFont="1" applyFill="1" applyBorder="1" applyAlignment="1">
      <alignment horizontal="center"/>
    </xf>
    <xf numFmtId="3" fontId="1" fillId="32" borderId="10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14" fontId="54" fillId="32" borderId="11" xfId="0" applyNumberFormat="1" applyFont="1" applyFill="1" applyBorder="1" applyAlignment="1">
      <alignment horizontal="center"/>
    </xf>
    <xf numFmtId="3" fontId="1" fillId="32" borderId="11" xfId="0" applyNumberFormat="1" applyFont="1" applyFill="1" applyBorder="1" applyAlignment="1">
      <alignment horizontal="center"/>
    </xf>
    <xf numFmtId="3" fontId="6" fillId="32" borderId="11" xfId="0" applyNumberFormat="1" applyFont="1" applyFill="1" applyBorder="1" applyAlignment="1">
      <alignment horizontal="center"/>
    </xf>
    <xf numFmtId="164" fontId="2" fillId="32" borderId="0" xfId="61" applyNumberFormat="1" applyFont="1" applyFill="1" applyBorder="1" applyAlignment="1">
      <alignment horizontal="left"/>
      <protection/>
    </xf>
    <xf numFmtId="0" fontId="2" fillId="32" borderId="0" xfId="61" applyFont="1" applyFill="1" applyBorder="1">
      <alignment/>
      <protection/>
    </xf>
    <xf numFmtId="3" fontId="0" fillId="32" borderId="0" xfId="0" applyNumberFormat="1" applyFont="1" applyFill="1" applyAlignment="1">
      <alignment/>
    </xf>
    <xf numFmtId="0" fontId="2" fillId="32" borderId="0" xfId="61" applyFont="1" applyFill="1" applyBorder="1" applyAlignment="1">
      <alignment horizontal="left"/>
      <protection/>
    </xf>
    <xf numFmtId="0" fontId="5" fillId="32" borderId="0" xfId="0" applyFont="1" applyFill="1" applyAlignment="1">
      <alignment/>
    </xf>
    <xf numFmtId="0" fontId="2" fillId="32" borderId="0" xfId="61" applyFont="1" applyFill="1" applyBorder="1" applyAlignment="1">
      <alignment/>
      <protection/>
    </xf>
    <xf numFmtId="0" fontId="1" fillId="32" borderId="12" xfId="0" applyFont="1" applyFill="1" applyBorder="1" applyAlignment="1">
      <alignment horizontal="right"/>
    </xf>
    <xf numFmtId="3" fontId="1" fillId="32" borderId="12" xfId="0" applyNumberFormat="1" applyFont="1" applyFill="1" applyBorder="1" applyAlignment="1">
      <alignment horizontal="right"/>
    </xf>
    <xf numFmtId="3" fontId="1" fillId="32" borderId="12" xfId="0" applyNumberFormat="1" applyFont="1" applyFill="1" applyBorder="1" applyAlignment="1">
      <alignment/>
    </xf>
    <xf numFmtId="0" fontId="0" fillId="32" borderId="0" xfId="0" applyFill="1" applyAlignment="1">
      <alignment horizontal="right"/>
    </xf>
    <xf numFmtId="0" fontId="1" fillId="32" borderId="1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164" fontId="9" fillId="32" borderId="0" xfId="62" applyNumberFormat="1" applyFont="1" applyFill="1" applyBorder="1" applyAlignment="1">
      <alignment horizontal="center"/>
      <protection/>
    </xf>
    <xf numFmtId="164" fontId="8" fillId="32" borderId="0" xfId="59" applyNumberFormat="1" applyFont="1" applyFill="1" applyBorder="1" applyAlignment="1">
      <alignment horizontal="center"/>
      <protection/>
    </xf>
    <xf numFmtId="0" fontId="8" fillId="32" borderId="0" xfId="59" applyFont="1" applyFill="1" applyBorder="1" applyAlignment="1">
      <alignment horizontal="center"/>
      <protection/>
    </xf>
    <xf numFmtId="0" fontId="9" fillId="32" borderId="0" xfId="62" applyFont="1" applyFill="1" applyBorder="1" applyAlignment="1">
      <alignment horizontal="center"/>
      <protection/>
    </xf>
    <xf numFmtId="0" fontId="7" fillId="32" borderId="0" xfId="0" applyFont="1" applyFill="1" applyBorder="1" applyAlignment="1">
      <alignment horizontal="center"/>
    </xf>
    <xf numFmtId="3" fontId="8" fillId="32" borderId="0" xfId="59" applyNumberFormat="1" applyFont="1" applyFill="1" applyBorder="1" applyAlignment="1">
      <alignment horizontal="center"/>
      <protection/>
    </xf>
    <xf numFmtId="3" fontId="0" fillId="32" borderId="0" xfId="0" applyNumberFormat="1" applyFill="1" applyBorder="1" applyAlignment="1">
      <alignment/>
    </xf>
    <xf numFmtId="0" fontId="5" fillId="32" borderId="0" xfId="0" applyFont="1" applyFill="1" applyBorder="1" applyAlignment="1">
      <alignment/>
    </xf>
    <xf numFmtId="0" fontId="8" fillId="32" borderId="0" xfId="60" applyFont="1" applyFill="1" applyBorder="1" applyAlignment="1">
      <alignment horizontal="center"/>
      <protection/>
    </xf>
    <xf numFmtId="3" fontId="1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Almenn framlög 2006 e. mán." xfId="59"/>
    <cellStyle name="Normal_Áætluð fyrsta greiðsla" xfId="60"/>
    <cellStyle name="Normal_Sheet1" xfId="61"/>
    <cellStyle name="Normal_Útreikningur á framlögum  200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3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5.28125" style="2" customWidth="1"/>
    <col min="2" max="2" width="17.7109375" style="2" customWidth="1"/>
    <col min="3" max="3" width="9.57421875" style="3" bestFit="1" customWidth="1"/>
    <col min="4" max="4" width="12.7109375" style="4" customWidth="1"/>
    <col min="5" max="5" width="10.140625" style="4" customWidth="1"/>
    <col min="6" max="6" width="13.57421875" style="4" customWidth="1"/>
    <col min="7" max="7" width="10.140625" style="4" bestFit="1" customWidth="1"/>
    <col min="8" max="8" width="13.28125" style="4" customWidth="1"/>
    <col min="9" max="9" width="15.7109375" style="4" bestFit="1" customWidth="1"/>
    <col min="10" max="10" width="9.140625" style="25" customWidth="1"/>
    <col min="11" max="11" width="10.140625" style="25" bestFit="1" customWidth="1"/>
    <col min="12" max="12" width="9.140625" style="30" customWidth="1"/>
    <col min="13" max="13" width="27.28125" style="30" bestFit="1" customWidth="1"/>
    <col min="14" max="14" width="9.140625" style="30" customWidth="1"/>
    <col min="15" max="15" width="10.140625" style="30" bestFit="1" customWidth="1"/>
    <col min="16" max="37" width="9.140625" style="25" customWidth="1"/>
    <col min="38" max="16384" width="9.140625" style="2" customWidth="1"/>
  </cols>
  <sheetData>
    <row r="1" spans="1:7" ht="12.75">
      <c r="A1" s="1" t="s">
        <v>89</v>
      </c>
      <c r="G1" s="36"/>
    </row>
    <row r="2" ht="12.75">
      <c r="A2" s="1" t="s">
        <v>90</v>
      </c>
    </row>
    <row r="3" ht="12.75">
      <c r="A3" s="1" t="s">
        <v>91</v>
      </c>
    </row>
    <row r="4" spans="4:9" ht="25.5" customHeight="1">
      <c r="D4" s="35" t="s">
        <v>77</v>
      </c>
      <c r="E4" s="5" t="s">
        <v>86</v>
      </c>
      <c r="F4" s="5" t="s">
        <v>88</v>
      </c>
      <c r="G4" s="5" t="s">
        <v>79</v>
      </c>
      <c r="H4" s="5" t="s">
        <v>78</v>
      </c>
      <c r="I4" s="6" t="s">
        <v>76</v>
      </c>
    </row>
    <row r="5" spans="3:9" ht="12.75" customHeight="1">
      <c r="C5" s="5" t="s">
        <v>80</v>
      </c>
      <c r="D5" s="35" t="s">
        <v>81</v>
      </c>
      <c r="E5" s="6" t="s">
        <v>87</v>
      </c>
      <c r="F5" s="5" t="s">
        <v>83</v>
      </c>
      <c r="G5" s="5" t="s">
        <v>84</v>
      </c>
      <c r="H5" s="5" t="s">
        <v>82</v>
      </c>
      <c r="I5" s="6" t="s">
        <v>92</v>
      </c>
    </row>
    <row r="6" spans="1:9" ht="13.5" thickBot="1">
      <c r="A6" s="7" t="s">
        <v>0</v>
      </c>
      <c r="B6" s="7" t="s">
        <v>1</v>
      </c>
      <c r="C6" s="8">
        <v>42736</v>
      </c>
      <c r="D6" s="9">
        <v>44600000</v>
      </c>
      <c r="E6" s="9">
        <v>54000000</v>
      </c>
      <c r="F6" s="9">
        <v>29200000</v>
      </c>
      <c r="G6" s="9">
        <v>63300000</v>
      </c>
      <c r="H6" s="9">
        <v>9500000</v>
      </c>
      <c r="I6" s="9">
        <f>SUM(D6:H6)</f>
        <v>200600000</v>
      </c>
    </row>
    <row r="7" spans="1:9" ht="13.5" thickBot="1">
      <c r="A7" s="10"/>
      <c r="B7" s="10"/>
      <c r="C7" s="11"/>
      <c r="D7" s="12"/>
      <c r="E7" s="13"/>
      <c r="F7" s="13"/>
      <c r="G7" s="12"/>
      <c r="H7" s="13"/>
      <c r="I7" s="24"/>
    </row>
    <row r="8" spans="1:15" ht="12.75">
      <c r="A8" s="14">
        <v>0</v>
      </c>
      <c r="B8" s="15" t="s">
        <v>2</v>
      </c>
      <c r="C8" s="16">
        <v>123246</v>
      </c>
      <c r="D8" s="16">
        <f>D$6/C$82*C8</f>
        <v>16245863.295000134</v>
      </c>
      <c r="E8" s="16">
        <f>E$6/C$82*C8</f>
        <v>19669879.325784914</v>
      </c>
      <c r="F8" s="16">
        <f>F$6/C$82*C8</f>
        <v>10636305.116905916</v>
      </c>
      <c r="G8" s="16">
        <f>C8/$C$82*$G$6</f>
        <v>23057469.65411454</v>
      </c>
      <c r="H8" s="16">
        <f aca="true" t="shared" si="0" ref="H8:H39">H$6/C$82*C8</f>
        <v>3460441.733239939</v>
      </c>
      <c r="I8" s="16">
        <f aca="true" t="shared" si="1" ref="I8:I39">SUM(D8:H8)</f>
        <v>73069959.12504545</v>
      </c>
      <c r="L8" s="27"/>
      <c r="M8" s="28"/>
      <c r="N8" s="28"/>
      <c r="O8" s="31"/>
    </row>
    <row r="9" spans="1:15" ht="12.75">
      <c r="A9" s="17">
        <v>1000</v>
      </c>
      <c r="B9" s="15" t="s">
        <v>3</v>
      </c>
      <c r="C9" s="16">
        <v>35246</v>
      </c>
      <c r="D9" s="16">
        <f aca="true" t="shared" si="2" ref="D9:D39">D$6/C$82*C9</f>
        <v>4646006.3425634485</v>
      </c>
      <c r="E9" s="16">
        <f aca="true" t="shared" si="3" ref="E9:E39">E$6/C$82*C9</f>
        <v>5625209.473058883</v>
      </c>
      <c r="F9" s="16">
        <f aca="true" t="shared" si="4" ref="F9:F39">F$6/C$82*C9</f>
        <v>3041779.9372836924</v>
      </c>
      <c r="G9" s="16">
        <f aca="true" t="shared" si="5" ref="G9:G72">C9/$C$82*$G$6</f>
        <v>6593995.548974579</v>
      </c>
      <c r="H9" s="16">
        <f t="shared" si="0"/>
        <v>989620.1850751739</v>
      </c>
      <c r="I9" s="16">
        <f t="shared" si="1"/>
        <v>20896611.48695578</v>
      </c>
      <c r="L9" s="28"/>
      <c r="M9" s="28"/>
      <c r="N9" s="28"/>
      <c r="O9" s="31"/>
    </row>
    <row r="10" spans="1:15" ht="12.75">
      <c r="A10" s="17">
        <v>1100</v>
      </c>
      <c r="B10" s="15" t="s">
        <v>4</v>
      </c>
      <c r="C10" s="16">
        <v>4450</v>
      </c>
      <c r="D10" s="16">
        <f>D$6/C$82*C10</f>
        <v>586583.6754357187</v>
      </c>
      <c r="E10" s="16">
        <f t="shared" si="3"/>
        <v>710213.4186889868</v>
      </c>
      <c r="F10" s="16">
        <f t="shared" si="4"/>
        <v>384041.3301058966</v>
      </c>
      <c r="G10" s="16">
        <f t="shared" si="5"/>
        <v>832527.9519076457</v>
      </c>
      <c r="H10" s="16">
        <f t="shared" si="0"/>
        <v>124944.95328787732</v>
      </c>
      <c r="I10" s="16">
        <f t="shared" si="1"/>
        <v>2638311.3294261247</v>
      </c>
      <c r="K10" s="32"/>
      <c r="L10" s="28"/>
      <c r="M10" s="28"/>
      <c r="N10" s="28"/>
      <c r="O10" s="31"/>
    </row>
    <row r="11" spans="1:15" ht="12.75">
      <c r="A11" s="17">
        <v>1300</v>
      </c>
      <c r="B11" s="15" t="s">
        <v>5</v>
      </c>
      <c r="C11" s="16">
        <v>15230</v>
      </c>
      <c r="D11" s="16">
        <f t="shared" si="2"/>
        <v>2007566.1521092127</v>
      </c>
      <c r="E11" s="16">
        <f t="shared" si="3"/>
        <v>2430685.4756479254</v>
      </c>
      <c r="F11" s="16">
        <f t="shared" si="4"/>
        <v>1314370.6646096192</v>
      </c>
      <c r="G11" s="16">
        <f t="shared" si="5"/>
        <v>2849303.5297872904</v>
      </c>
      <c r="H11" s="16">
        <f t="shared" si="0"/>
        <v>427620.592938061</v>
      </c>
      <c r="I11" s="16">
        <f t="shared" si="1"/>
        <v>9029546.415092109</v>
      </c>
      <c r="K11" s="32"/>
      <c r="L11" s="28"/>
      <c r="M11" s="28"/>
      <c r="N11" s="28"/>
      <c r="O11" s="31"/>
    </row>
    <row r="12" spans="1:15" ht="12.75">
      <c r="A12" s="17">
        <v>1400</v>
      </c>
      <c r="B12" s="15" t="s">
        <v>6</v>
      </c>
      <c r="C12" s="16">
        <v>28703</v>
      </c>
      <c r="D12" s="16">
        <f t="shared" si="2"/>
        <v>3783530.614838525</v>
      </c>
      <c r="E12" s="16">
        <f t="shared" si="3"/>
        <v>4580956.349804492</v>
      </c>
      <c r="F12" s="16">
        <f t="shared" si="4"/>
        <v>2477109.729894281</v>
      </c>
      <c r="G12" s="16">
        <f t="shared" si="5"/>
        <v>5369898.832270821</v>
      </c>
      <c r="H12" s="16">
        <f t="shared" si="0"/>
        <v>805908.987465605</v>
      </c>
      <c r="I12" s="16">
        <f t="shared" si="1"/>
        <v>17017404.51427372</v>
      </c>
      <c r="L12" s="28"/>
      <c r="M12" s="28"/>
      <c r="N12" s="28"/>
      <c r="O12" s="31"/>
    </row>
    <row r="13" spans="1:15" ht="12.75">
      <c r="A13" s="17">
        <v>1604</v>
      </c>
      <c r="B13" s="15" t="s">
        <v>7</v>
      </c>
      <c r="C13" s="16">
        <v>9783</v>
      </c>
      <c r="D13" s="16">
        <f t="shared" si="2"/>
        <v>1289561.3700646374</v>
      </c>
      <c r="E13" s="16">
        <f t="shared" si="3"/>
        <v>1561352.331468395</v>
      </c>
      <c r="F13" s="16">
        <f t="shared" si="4"/>
        <v>844286.8162755026</v>
      </c>
      <c r="G13" s="16">
        <f t="shared" si="5"/>
        <v>1830251.8996657298</v>
      </c>
      <c r="H13" s="16">
        <f t="shared" si="0"/>
        <v>274682.3546101806</v>
      </c>
      <c r="I13" s="16">
        <f t="shared" si="1"/>
        <v>5800134.772084446</v>
      </c>
      <c r="K13" s="32"/>
      <c r="L13" s="28"/>
      <c r="M13" s="28"/>
      <c r="N13" s="28"/>
      <c r="O13" s="31"/>
    </row>
    <row r="14" spans="1:15" ht="12.75">
      <c r="A14" s="17">
        <v>1606</v>
      </c>
      <c r="B14" s="15" t="s">
        <v>8</v>
      </c>
      <c r="C14" s="16">
        <v>220</v>
      </c>
      <c r="D14" s="16">
        <f t="shared" si="2"/>
        <v>28999.642381091715</v>
      </c>
      <c r="E14" s="16">
        <f t="shared" si="3"/>
        <v>35111.674631815076</v>
      </c>
      <c r="F14" s="16">
        <f>F$6/C$82*C14</f>
        <v>18986.312949055562</v>
      </c>
      <c r="G14" s="16">
        <f t="shared" si="5"/>
        <v>41158.6852628499</v>
      </c>
      <c r="H14" s="16">
        <f t="shared" si="0"/>
        <v>6177.053870411912</v>
      </c>
      <c r="I14" s="16">
        <f t="shared" si="1"/>
        <v>130433.36909522416</v>
      </c>
      <c r="L14" s="28"/>
      <c r="M14" s="28"/>
      <c r="N14" s="28"/>
      <c r="O14" s="31"/>
    </row>
    <row r="15" spans="1:15" ht="12.75">
      <c r="A15" s="17">
        <v>2000</v>
      </c>
      <c r="B15" s="15" t="s">
        <v>9</v>
      </c>
      <c r="C15" s="16">
        <v>16350</v>
      </c>
      <c r="D15" s="16">
        <f t="shared" si="2"/>
        <v>2155200.6951402253</v>
      </c>
      <c r="E15" s="16">
        <f t="shared" si="3"/>
        <v>2609435.819228075</v>
      </c>
      <c r="F15" s="16">
        <f t="shared" si="4"/>
        <v>1411028.257804811</v>
      </c>
      <c r="G15" s="16">
        <f t="shared" si="5"/>
        <v>3058838.654761799</v>
      </c>
      <c r="H15" s="16">
        <f t="shared" si="0"/>
        <v>459067.4126419762</v>
      </c>
      <c r="I15" s="16">
        <f t="shared" si="1"/>
        <v>9693570.839576887</v>
      </c>
      <c r="K15" s="32"/>
      <c r="L15" s="28"/>
      <c r="M15" s="28"/>
      <c r="N15" s="28"/>
      <c r="O15" s="31"/>
    </row>
    <row r="16" spans="1:15" ht="12.75">
      <c r="A16" s="17">
        <v>2300</v>
      </c>
      <c r="B16" s="15" t="s">
        <v>10</v>
      </c>
      <c r="C16" s="16">
        <v>3218</v>
      </c>
      <c r="D16" s="16">
        <f t="shared" si="2"/>
        <v>424185.67810160515</v>
      </c>
      <c r="E16" s="16">
        <f t="shared" si="3"/>
        <v>513588.04075082234</v>
      </c>
      <c r="F16" s="16">
        <f t="shared" si="4"/>
        <v>277717.9775911854</v>
      </c>
      <c r="G16" s="16">
        <f t="shared" si="5"/>
        <v>602039.3144356862</v>
      </c>
      <c r="H16" s="16">
        <f t="shared" si="0"/>
        <v>90353.4516135706</v>
      </c>
      <c r="I16" s="16">
        <f t="shared" si="1"/>
        <v>1907884.4624928697</v>
      </c>
      <c r="K16" s="32"/>
      <c r="L16" s="28"/>
      <c r="M16" s="28"/>
      <c r="N16" s="28"/>
      <c r="O16" s="31"/>
    </row>
    <row r="17" spans="1:15" ht="12.75">
      <c r="A17" s="17">
        <v>2503</v>
      </c>
      <c r="B17" s="15" t="s">
        <v>11</v>
      </c>
      <c r="C17" s="16">
        <v>1708</v>
      </c>
      <c r="D17" s="16">
        <f t="shared" si="2"/>
        <v>225142.67812229387</v>
      </c>
      <c r="E17" s="16">
        <f t="shared" si="3"/>
        <v>272594.27395972796</v>
      </c>
      <c r="F17" s="16">
        <f t="shared" si="4"/>
        <v>147402.82962266772</v>
      </c>
      <c r="G17" s="16">
        <f t="shared" si="5"/>
        <v>319541.0655861256</v>
      </c>
      <c r="H17" s="16">
        <f t="shared" si="0"/>
        <v>47956.40004847066</v>
      </c>
      <c r="I17" s="16">
        <f t="shared" si="1"/>
        <v>1012637.2473392859</v>
      </c>
      <c r="K17" s="32"/>
      <c r="L17" s="28"/>
      <c r="M17" s="28"/>
      <c r="N17" s="28"/>
      <c r="O17" s="31"/>
    </row>
    <row r="18" spans="1:15" ht="12.75">
      <c r="A18" s="17">
        <v>2504</v>
      </c>
      <c r="B18" s="15" t="s">
        <v>12</v>
      </c>
      <c r="C18" s="16">
        <v>1511</v>
      </c>
      <c r="D18" s="16">
        <f t="shared" si="2"/>
        <v>199174.816535589</v>
      </c>
      <c r="E18" s="16">
        <f t="shared" si="3"/>
        <v>241153.3653121481</v>
      </c>
      <c r="F18" s="16">
        <f t="shared" si="4"/>
        <v>130401.44939101343</v>
      </c>
      <c r="G18" s="16">
        <f t="shared" si="5"/>
        <v>282685.3337825736</v>
      </c>
      <c r="H18" s="16">
        <f t="shared" si="0"/>
        <v>42425.12908269272</v>
      </c>
      <c r="I18" s="16">
        <f t="shared" si="1"/>
        <v>895840.0941040168</v>
      </c>
      <c r="K18" s="32"/>
      <c r="L18" s="28"/>
      <c r="M18" s="28"/>
      <c r="N18" s="28"/>
      <c r="O18" s="31"/>
    </row>
    <row r="19" spans="1:15" ht="12.75">
      <c r="A19" s="17">
        <v>2506</v>
      </c>
      <c r="B19" s="15" t="s">
        <v>13</v>
      </c>
      <c r="C19" s="16">
        <v>1206</v>
      </c>
      <c r="D19" s="16">
        <f t="shared" si="2"/>
        <v>158970.76687089368</v>
      </c>
      <c r="E19" s="16">
        <f t="shared" si="3"/>
        <v>192475.8163907681</v>
      </c>
      <c r="F19" s="16">
        <f t="shared" si="4"/>
        <v>104079.51552982276</v>
      </c>
      <c r="G19" s="16">
        <f>C19/$C$82*$G$6</f>
        <v>225624.4292136226</v>
      </c>
      <c r="H19" s="16">
        <f t="shared" si="0"/>
        <v>33861.486216894395</v>
      </c>
      <c r="I19" s="16">
        <f t="shared" si="1"/>
        <v>715012.0142220015</v>
      </c>
      <c r="K19" s="32"/>
      <c r="L19" s="28"/>
      <c r="M19" s="28"/>
      <c r="N19" s="28"/>
      <c r="O19" s="31"/>
    </row>
    <row r="20" spans="1:37" s="18" customFormat="1" ht="12.75">
      <c r="A20" s="17">
        <v>3000</v>
      </c>
      <c r="B20" s="15" t="s">
        <v>14</v>
      </c>
      <c r="C20" s="16">
        <v>7051</v>
      </c>
      <c r="D20" s="16">
        <f t="shared" si="2"/>
        <v>929438.5383139894</v>
      </c>
      <c r="E20" s="16">
        <f t="shared" si="3"/>
        <v>1125329.1719496732</v>
      </c>
      <c r="F20" s="16">
        <f t="shared" si="4"/>
        <v>608511.3300172308</v>
      </c>
      <c r="G20" s="16">
        <f t="shared" si="5"/>
        <v>1319135.8626743392</v>
      </c>
      <c r="H20" s="16">
        <f t="shared" si="0"/>
        <v>197974.57654670178</v>
      </c>
      <c r="I20" s="16">
        <f t="shared" si="1"/>
        <v>4180389.4795019343</v>
      </c>
      <c r="J20" s="33"/>
      <c r="K20" s="32"/>
      <c r="L20" s="28"/>
      <c r="M20" s="28"/>
      <c r="N20" s="28"/>
      <c r="O20" s="31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s="18" customFormat="1" ht="12.75">
      <c r="A21" s="17">
        <v>3506</v>
      </c>
      <c r="B21" s="15" t="s">
        <v>15</v>
      </c>
      <c r="C21" s="16">
        <v>58</v>
      </c>
      <c r="D21" s="16">
        <f t="shared" si="2"/>
        <v>7645.360264105998</v>
      </c>
      <c r="E21" s="16">
        <f t="shared" si="3"/>
        <v>9256.714221114884</v>
      </c>
      <c r="F21" s="16">
        <f t="shared" si="4"/>
        <v>5005.482504751012</v>
      </c>
      <c r="G21" s="16">
        <f t="shared" si="5"/>
        <v>10850.926114751335</v>
      </c>
      <c r="H21" s="16">
        <f t="shared" si="0"/>
        <v>1628.4960203813223</v>
      </c>
      <c r="I21" s="16">
        <f t="shared" si="1"/>
        <v>34386.97912510455</v>
      </c>
      <c r="J21" s="33"/>
      <c r="K21" s="33"/>
      <c r="L21" s="28"/>
      <c r="M21" s="28"/>
      <c r="N21" s="28"/>
      <c r="O21" s="31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s="18" customFormat="1" ht="12.75">
      <c r="A22" s="17">
        <v>3511</v>
      </c>
      <c r="B22" s="15" t="s">
        <v>16</v>
      </c>
      <c r="C22" s="16">
        <v>636</v>
      </c>
      <c r="D22" s="16">
        <f t="shared" si="2"/>
        <v>83835.32979261059</v>
      </c>
      <c r="E22" s="16">
        <f t="shared" si="3"/>
        <v>101504.65939015632</v>
      </c>
      <c r="F22" s="16">
        <f t="shared" si="4"/>
        <v>54887.70470726972</v>
      </c>
      <c r="G22" s="16">
        <f t="shared" si="5"/>
        <v>118986.01739623879</v>
      </c>
      <c r="H22" s="16">
        <f t="shared" si="0"/>
        <v>17857.301189008984</v>
      </c>
      <c r="I22" s="16">
        <f t="shared" si="1"/>
        <v>377071.0124752844</v>
      </c>
      <c r="J22" s="33"/>
      <c r="K22" s="33"/>
      <c r="L22" s="26"/>
      <c r="M22" s="29"/>
      <c r="N22" s="28"/>
      <c r="O22" s="31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 s="18" customFormat="1" ht="12.75">
      <c r="A23" s="17">
        <v>3609</v>
      </c>
      <c r="B23" s="15" t="s">
        <v>17</v>
      </c>
      <c r="C23" s="16">
        <v>3677</v>
      </c>
      <c r="D23" s="16">
        <f t="shared" si="2"/>
        <v>484689.4774330647</v>
      </c>
      <c r="E23" s="16">
        <f t="shared" si="3"/>
        <v>586843.7619144729</v>
      </c>
      <c r="F23" s="16">
        <f t="shared" si="4"/>
        <v>317330.330516715</v>
      </c>
      <c r="G23" s="16">
        <f t="shared" si="5"/>
        <v>687911.2986886322</v>
      </c>
      <c r="H23" s="16">
        <f t="shared" si="0"/>
        <v>103241.03218865728</v>
      </c>
      <c r="I23" s="16">
        <f t="shared" si="1"/>
        <v>2180015.900741542</v>
      </c>
      <c r="J23" s="33"/>
      <c r="K23" s="32"/>
      <c r="L23" s="28"/>
      <c r="M23" s="28"/>
      <c r="N23" s="28"/>
      <c r="O23" s="31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s="18" customFormat="1" ht="12.75">
      <c r="A24" s="17">
        <v>3709</v>
      </c>
      <c r="B24" s="15" t="s">
        <v>18</v>
      </c>
      <c r="C24" s="16">
        <v>869</v>
      </c>
      <c r="D24" s="16">
        <f t="shared" si="2"/>
        <v>114548.58740531227</v>
      </c>
      <c r="E24" s="16">
        <f t="shared" si="3"/>
        <v>138691.11479566956</v>
      </c>
      <c r="F24" s="16">
        <f t="shared" si="4"/>
        <v>74995.93614876947</v>
      </c>
      <c r="G24" s="16">
        <f t="shared" si="5"/>
        <v>162576.8067882571</v>
      </c>
      <c r="H24" s="16">
        <f t="shared" si="0"/>
        <v>24399.36278812705</v>
      </c>
      <c r="I24" s="16">
        <f t="shared" si="1"/>
        <v>515211.8079261354</v>
      </c>
      <c r="J24" s="33"/>
      <c r="K24" s="32"/>
      <c r="L24" s="28"/>
      <c r="M24" s="28"/>
      <c r="N24" s="28"/>
      <c r="O24" s="31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 s="18" customFormat="1" ht="12.75">
      <c r="A25" s="17">
        <v>3710</v>
      </c>
      <c r="B25" s="15" t="s">
        <v>19</v>
      </c>
      <c r="C25" s="16">
        <v>52</v>
      </c>
      <c r="D25" s="16">
        <f t="shared" si="2"/>
        <v>6854.46092643986</v>
      </c>
      <c r="E25" s="16">
        <f t="shared" si="3"/>
        <v>8299.123094792654</v>
      </c>
      <c r="F25" s="16">
        <f t="shared" si="4"/>
        <v>4487.673969776769</v>
      </c>
      <c r="G25" s="16">
        <f t="shared" si="5"/>
        <v>9728.416516673611</v>
      </c>
      <c r="H25" s="16">
        <f t="shared" si="0"/>
        <v>1460.0309148246338</v>
      </c>
      <c r="I25" s="16">
        <f t="shared" si="1"/>
        <v>30829.70542250753</v>
      </c>
      <c r="J25" s="33"/>
      <c r="K25" s="32"/>
      <c r="L25" s="28"/>
      <c r="M25" s="28"/>
      <c r="N25" s="28"/>
      <c r="O25" s="31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s="18" customFormat="1" ht="12.75">
      <c r="A26" s="17">
        <v>3711</v>
      </c>
      <c r="B26" s="15" t="s">
        <v>20</v>
      </c>
      <c r="C26" s="16">
        <v>1168</v>
      </c>
      <c r="D26" s="16">
        <f t="shared" si="2"/>
        <v>153961.73773234145</v>
      </c>
      <c r="E26" s="16">
        <f t="shared" si="3"/>
        <v>186411.07259072733</v>
      </c>
      <c r="F26" s="16">
        <f t="shared" si="4"/>
        <v>100800.0614749859</v>
      </c>
      <c r="G26" s="16">
        <f t="shared" si="5"/>
        <v>218515.20175913037</v>
      </c>
      <c r="H26" s="16">
        <f t="shared" si="0"/>
        <v>32794.5405483687</v>
      </c>
      <c r="I26" s="16">
        <f t="shared" si="1"/>
        <v>692482.6141055537</v>
      </c>
      <c r="J26" s="33"/>
      <c r="K26" s="32"/>
      <c r="L26" s="28"/>
      <c r="M26" s="28"/>
      <c r="N26" s="28"/>
      <c r="O26" s="31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s="18" customFormat="1" ht="12.75">
      <c r="A27" s="17">
        <v>3713</v>
      </c>
      <c r="B27" s="15" t="s">
        <v>21</v>
      </c>
      <c r="C27" s="16">
        <v>120</v>
      </c>
      <c r="D27" s="16">
        <f t="shared" si="2"/>
        <v>15817.986753322753</v>
      </c>
      <c r="E27" s="16">
        <f t="shared" si="3"/>
        <v>19151.822526444586</v>
      </c>
      <c r="F27" s="16">
        <f t="shared" si="4"/>
        <v>10356.170699484852</v>
      </c>
      <c r="G27" s="16">
        <f t="shared" si="5"/>
        <v>22450.19196155449</v>
      </c>
      <c r="H27" s="16">
        <f t="shared" si="0"/>
        <v>3369.3021111337703</v>
      </c>
      <c r="I27" s="16">
        <f t="shared" si="1"/>
        <v>71145.47405194044</v>
      </c>
      <c r="J27" s="33"/>
      <c r="K27" s="32"/>
      <c r="L27" s="28"/>
      <c r="M27" s="28"/>
      <c r="N27" s="28"/>
      <c r="O27" s="31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s="18" customFormat="1" ht="12.75">
      <c r="A28" s="17">
        <v>3714</v>
      </c>
      <c r="B28" s="15" t="s">
        <v>22</v>
      </c>
      <c r="C28" s="16">
        <v>1625</v>
      </c>
      <c r="D28" s="16">
        <f t="shared" si="2"/>
        <v>214201.90395124562</v>
      </c>
      <c r="E28" s="16">
        <f t="shared" si="3"/>
        <v>259347.59671227046</v>
      </c>
      <c r="F28" s="16">
        <f t="shared" si="4"/>
        <v>140239.81155552404</v>
      </c>
      <c r="G28" s="16">
        <f t="shared" si="5"/>
        <v>304013.01614605036</v>
      </c>
      <c r="H28" s="16">
        <f t="shared" si="0"/>
        <v>45625.96608826981</v>
      </c>
      <c r="I28" s="16">
        <f t="shared" si="1"/>
        <v>963428.2944533604</v>
      </c>
      <c r="J28" s="33"/>
      <c r="K28" s="32"/>
      <c r="L28" s="28"/>
      <c r="M28" s="28"/>
      <c r="N28" s="28"/>
      <c r="O28" s="31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s="18" customFormat="1" ht="12.75">
      <c r="A29" s="17">
        <v>3811</v>
      </c>
      <c r="B29" s="15" t="s">
        <v>23</v>
      </c>
      <c r="C29" s="16">
        <v>673</v>
      </c>
      <c r="D29" s="16">
        <f t="shared" si="2"/>
        <v>88712.54237488512</v>
      </c>
      <c r="E29" s="16">
        <f t="shared" si="3"/>
        <v>107409.8046691434</v>
      </c>
      <c r="F29" s="16">
        <f t="shared" si="4"/>
        <v>58080.85733961088</v>
      </c>
      <c r="G29" s="16">
        <f t="shared" si="5"/>
        <v>125908.1599177181</v>
      </c>
      <c r="H29" s="16">
        <f t="shared" si="0"/>
        <v>18896.169339941895</v>
      </c>
      <c r="I29" s="16">
        <f t="shared" si="1"/>
        <v>399007.53364129935</v>
      </c>
      <c r="J29" s="33"/>
      <c r="K29" s="32"/>
      <c r="L29" s="28"/>
      <c r="M29" s="28"/>
      <c r="N29" s="28"/>
      <c r="O29" s="31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s="18" customFormat="1" ht="12.75">
      <c r="A30" s="17">
        <v>4100</v>
      </c>
      <c r="B30" s="15" t="s">
        <v>24</v>
      </c>
      <c r="C30" s="16">
        <v>908</v>
      </c>
      <c r="D30" s="16">
        <f t="shared" si="2"/>
        <v>119689.43310014217</v>
      </c>
      <c r="E30" s="16">
        <f t="shared" si="3"/>
        <v>144915.45711676404</v>
      </c>
      <c r="F30" s="16">
        <f t="shared" si="4"/>
        <v>78361.69162610205</v>
      </c>
      <c r="G30" s="16">
        <f t="shared" si="5"/>
        <v>169873.11917576232</v>
      </c>
      <c r="H30" s="16">
        <f t="shared" si="0"/>
        <v>25494.385974245528</v>
      </c>
      <c r="I30" s="16">
        <f t="shared" si="1"/>
        <v>538334.0869930161</v>
      </c>
      <c r="J30" s="33"/>
      <c r="K30" s="32"/>
      <c r="L30" s="28"/>
      <c r="M30" s="28"/>
      <c r="N30" s="28"/>
      <c r="O30" s="31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s="18" customFormat="1" ht="12.75">
      <c r="A31" s="17">
        <v>4200</v>
      </c>
      <c r="B31" s="15" t="s">
        <v>25</v>
      </c>
      <c r="C31" s="16">
        <v>3608</v>
      </c>
      <c r="D31" s="16">
        <f t="shared" si="2"/>
        <v>475594.1350499041</v>
      </c>
      <c r="E31" s="16">
        <f t="shared" si="3"/>
        <v>575831.4639617673</v>
      </c>
      <c r="F31" s="16">
        <f t="shared" si="4"/>
        <v>311375.5323645112</v>
      </c>
      <c r="G31" s="16">
        <f t="shared" si="5"/>
        <v>675002.4383107383</v>
      </c>
      <c r="H31" s="16">
        <f t="shared" si="0"/>
        <v>101303.68347475537</v>
      </c>
      <c r="I31" s="16">
        <f t="shared" si="1"/>
        <v>2139107.253161676</v>
      </c>
      <c r="J31" s="33"/>
      <c r="K31" s="32"/>
      <c r="L31" s="28"/>
      <c r="M31" s="28"/>
      <c r="N31" s="28"/>
      <c r="O31" s="31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37" s="18" customFormat="1" ht="12.75">
      <c r="A32" s="17">
        <v>4502</v>
      </c>
      <c r="B32" s="15" t="s">
        <v>26</v>
      </c>
      <c r="C32" s="16">
        <v>282</v>
      </c>
      <c r="D32" s="16">
        <f t="shared" si="2"/>
        <v>37172.26887030847</v>
      </c>
      <c r="E32" s="16">
        <f t="shared" si="3"/>
        <v>45006.78293714478</v>
      </c>
      <c r="F32" s="16">
        <f t="shared" si="4"/>
        <v>24337.001143789403</v>
      </c>
      <c r="G32" s="16">
        <f t="shared" si="5"/>
        <v>52757.951109653055</v>
      </c>
      <c r="H32" s="16">
        <f t="shared" si="0"/>
        <v>7917.85996116436</v>
      </c>
      <c r="I32" s="16">
        <f t="shared" si="1"/>
        <v>167191.86402206006</v>
      </c>
      <c r="J32" s="33"/>
      <c r="K32" s="32"/>
      <c r="L32" s="28"/>
      <c r="M32" s="28"/>
      <c r="N32" s="28"/>
      <c r="O32" s="31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1:37" s="18" customFormat="1" ht="12.75">
      <c r="A33" s="17">
        <v>4604</v>
      </c>
      <c r="B33" s="15" t="s">
        <v>27</v>
      </c>
      <c r="C33" s="16">
        <v>236</v>
      </c>
      <c r="D33" s="16">
        <f t="shared" si="2"/>
        <v>31108.70728153475</v>
      </c>
      <c r="E33" s="16">
        <f>E$6/C$82*C33</f>
        <v>37665.25096867436</v>
      </c>
      <c r="F33" s="16">
        <f t="shared" si="4"/>
        <v>20367.135708986876</v>
      </c>
      <c r="G33" s="16">
        <f t="shared" si="5"/>
        <v>44152.04419105716</v>
      </c>
      <c r="H33" s="16">
        <f t="shared" si="0"/>
        <v>6626.294151896414</v>
      </c>
      <c r="I33" s="16">
        <f t="shared" si="1"/>
        <v>139919.43230214954</v>
      </c>
      <c r="J33" s="33"/>
      <c r="K33" s="32"/>
      <c r="L33" s="28"/>
      <c r="M33" s="28"/>
      <c r="N33" s="28"/>
      <c r="O33" s="31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s="18" customFormat="1" ht="12.75">
      <c r="A34" s="17">
        <v>4607</v>
      </c>
      <c r="B34" s="15" t="s">
        <v>28</v>
      </c>
      <c r="C34" s="16">
        <v>1030</v>
      </c>
      <c r="D34" s="16">
        <f t="shared" si="2"/>
        <v>135771.0529660203</v>
      </c>
      <c r="E34" s="16">
        <f t="shared" si="3"/>
        <v>164386.47668531604</v>
      </c>
      <c r="F34" s="16">
        <f t="shared" si="4"/>
        <v>88890.46517057832</v>
      </c>
      <c r="G34" s="16">
        <f t="shared" si="5"/>
        <v>192697.4810033427</v>
      </c>
      <c r="H34" s="16">
        <f t="shared" si="0"/>
        <v>28919.843120564863</v>
      </c>
      <c r="I34" s="16">
        <f t="shared" si="1"/>
        <v>610665.3189458222</v>
      </c>
      <c r="J34" s="33"/>
      <c r="K34" s="32"/>
      <c r="L34" s="28"/>
      <c r="M34" s="28"/>
      <c r="N34" s="28"/>
      <c r="O34" s="31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1:37" s="18" customFormat="1" ht="12.75">
      <c r="A35" s="17">
        <v>4803</v>
      </c>
      <c r="B35" s="15" t="s">
        <v>29</v>
      </c>
      <c r="C35" s="16">
        <v>186</v>
      </c>
      <c r="D35" s="16">
        <f>D$6/C$82*C35</f>
        <v>24517.87946765027</v>
      </c>
      <c r="E35" s="16">
        <f t="shared" si="3"/>
        <v>29685.324915989113</v>
      </c>
      <c r="F35" s="16">
        <f t="shared" si="4"/>
        <v>16052.06458420152</v>
      </c>
      <c r="G35" s="16">
        <f t="shared" si="5"/>
        <v>34797.79754040946</v>
      </c>
      <c r="H35" s="16">
        <f t="shared" si="0"/>
        <v>5222.418272257344</v>
      </c>
      <c r="I35" s="16">
        <f t="shared" si="1"/>
        <v>110275.48478050772</v>
      </c>
      <c r="J35" s="33"/>
      <c r="K35" s="32"/>
      <c r="L35" s="28"/>
      <c r="M35" s="28"/>
      <c r="N35" s="28"/>
      <c r="O35" s="31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</row>
    <row r="36" spans="1:37" s="18" customFormat="1" ht="12.75">
      <c r="A36" s="17">
        <v>4901</v>
      </c>
      <c r="B36" s="15" t="s">
        <v>30</v>
      </c>
      <c r="C36" s="16">
        <v>46</v>
      </c>
      <c r="D36" s="16">
        <f t="shared" si="2"/>
        <v>6063.561588773722</v>
      </c>
      <c r="E36" s="16">
        <f t="shared" si="3"/>
        <v>7341.531968470425</v>
      </c>
      <c r="F36" s="16">
        <f t="shared" si="4"/>
        <v>3969.8654348025266</v>
      </c>
      <c r="G36" s="16">
        <f t="shared" si="5"/>
        <v>8605.906918595887</v>
      </c>
      <c r="H36" s="16">
        <f t="shared" si="0"/>
        <v>1291.5658092679453</v>
      </c>
      <c r="I36" s="16">
        <f t="shared" si="1"/>
        <v>27272.431719910506</v>
      </c>
      <c r="J36" s="33"/>
      <c r="K36" s="32"/>
      <c r="L36" s="28"/>
      <c r="M36" s="28"/>
      <c r="N36" s="28"/>
      <c r="O36" s="31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s="18" customFormat="1" ht="12.75">
      <c r="A37" s="17">
        <v>4902</v>
      </c>
      <c r="B37" s="15" t="s">
        <v>31</v>
      </c>
      <c r="C37" s="16">
        <v>106</v>
      </c>
      <c r="D37" s="16">
        <f t="shared" si="2"/>
        <v>13972.5549654351</v>
      </c>
      <c r="E37" s="16">
        <f t="shared" si="3"/>
        <v>16917.44323169272</v>
      </c>
      <c r="F37" s="16">
        <f t="shared" si="4"/>
        <v>9147.950784544953</v>
      </c>
      <c r="G37" s="16">
        <f t="shared" si="5"/>
        <v>19831.002899373132</v>
      </c>
      <c r="H37" s="16">
        <f t="shared" si="0"/>
        <v>2976.2168648348306</v>
      </c>
      <c r="I37" s="16">
        <f t="shared" si="1"/>
        <v>62845.168745880736</v>
      </c>
      <c r="J37" s="33"/>
      <c r="K37" s="32"/>
      <c r="L37" s="28"/>
      <c r="M37" s="28"/>
      <c r="N37" s="28"/>
      <c r="O37" s="31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s="18" customFormat="1" ht="12.75">
      <c r="A38" s="17">
        <v>4911</v>
      </c>
      <c r="B38" s="15" t="s">
        <v>32</v>
      </c>
      <c r="C38" s="16">
        <v>468</v>
      </c>
      <c r="D38" s="16">
        <f t="shared" si="2"/>
        <v>61690.14833795874</v>
      </c>
      <c r="E38" s="16">
        <f t="shared" si="3"/>
        <v>74692.10785313389</v>
      </c>
      <c r="F38" s="16">
        <f t="shared" si="4"/>
        <v>40389.06572799092</v>
      </c>
      <c r="G38" s="16">
        <f t="shared" si="5"/>
        <v>87555.74865006251</v>
      </c>
      <c r="H38" s="16">
        <f t="shared" si="0"/>
        <v>13140.278233421704</v>
      </c>
      <c r="I38" s="16">
        <f t="shared" si="1"/>
        <v>277467.3488025678</v>
      </c>
      <c r="J38" s="33"/>
      <c r="K38" s="32"/>
      <c r="L38" s="28"/>
      <c r="M38" s="28"/>
      <c r="N38" s="28"/>
      <c r="O38" s="31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s="18" customFormat="1" ht="12.75">
      <c r="A39" s="17">
        <v>5200</v>
      </c>
      <c r="B39" s="17" t="s">
        <v>33</v>
      </c>
      <c r="C39" s="16">
        <v>3932</v>
      </c>
      <c r="D39" s="16">
        <f t="shared" si="2"/>
        <v>518302.6992838756</v>
      </c>
      <c r="E39" s="16">
        <f t="shared" si="3"/>
        <v>627541.3847831676</v>
      </c>
      <c r="F39" s="16">
        <f t="shared" si="4"/>
        <v>339337.19325312035</v>
      </c>
      <c r="G39" s="16">
        <f t="shared" si="5"/>
        <v>735617.9566069355</v>
      </c>
      <c r="H39" s="16">
        <f t="shared" si="0"/>
        <v>110400.79917481654</v>
      </c>
      <c r="I39" s="16">
        <f t="shared" si="1"/>
        <v>2331200.0331019154</v>
      </c>
      <c r="J39" s="33"/>
      <c r="K39" s="32"/>
      <c r="L39" s="28"/>
      <c r="M39" s="28"/>
      <c r="N39" s="34"/>
      <c r="O39" s="31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 s="18" customFormat="1" ht="12.75">
      <c r="A40" s="17">
        <v>5508</v>
      </c>
      <c r="B40" s="17" t="s">
        <v>34</v>
      </c>
      <c r="C40" s="16">
        <v>1174</v>
      </c>
      <c r="D40" s="16">
        <f aca="true" t="shared" si="6" ref="D40:D71">D$6/C$82*C40</f>
        <v>154752.6370700076</v>
      </c>
      <c r="E40" s="16">
        <f aca="true" t="shared" si="7" ref="E40:E71">E$6/C$82*C40</f>
        <v>187368.66371704955</v>
      </c>
      <c r="F40" s="16">
        <f aca="true" t="shared" si="8" ref="F40:F71">F$6/C$82*C40</f>
        <v>101317.87000996014</v>
      </c>
      <c r="G40" s="16">
        <f t="shared" si="5"/>
        <v>219637.71135720809</v>
      </c>
      <c r="H40" s="16">
        <f aca="true" t="shared" si="9" ref="H40:H71">H$6/C$82*C40</f>
        <v>32963.005653925386</v>
      </c>
      <c r="I40" s="16">
        <f aca="true" t="shared" si="10" ref="I40:I71">SUM(D40:H40)</f>
        <v>696039.8878081507</v>
      </c>
      <c r="J40" s="33"/>
      <c r="K40" s="32"/>
      <c r="L40" s="28"/>
      <c r="M40" s="28"/>
      <c r="N40" s="28"/>
      <c r="O40" s="31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s="18" customFormat="1" ht="12.75">
      <c r="A41" s="17">
        <v>5604</v>
      </c>
      <c r="B41" s="17" t="s">
        <v>35</v>
      </c>
      <c r="C41" s="16">
        <v>866</v>
      </c>
      <c r="D41" s="16">
        <f t="shared" si="6"/>
        <v>114153.1377364792</v>
      </c>
      <c r="E41" s="16">
        <f t="shared" si="7"/>
        <v>138212.31923250845</v>
      </c>
      <c r="F41" s="16">
        <f t="shared" si="8"/>
        <v>74737.03188128235</v>
      </c>
      <c r="G41" s="16">
        <f t="shared" si="5"/>
        <v>162015.55198921825</v>
      </c>
      <c r="H41" s="16">
        <f t="shared" si="9"/>
        <v>24315.130235348708</v>
      </c>
      <c r="I41" s="16">
        <f t="shared" si="10"/>
        <v>513433.171074837</v>
      </c>
      <c r="J41" s="33"/>
      <c r="K41" s="32"/>
      <c r="L41" s="28"/>
      <c r="M41" s="28"/>
      <c r="N41" s="28"/>
      <c r="O41" s="31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1:37" s="18" customFormat="1" ht="12.75">
      <c r="A42" s="17">
        <v>5609</v>
      </c>
      <c r="B42" s="17" t="s">
        <v>36</v>
      </c>
      <c r="C42" s="16">
        <v>479</v>
      </c>
      <c r="D42" s="16">
        <f t="shared" si="6"/>
        <v>63140.13045701332</v>
      </c>
      <c r="E42" s="16">
        <f t="shared" si="7"/>
        <v>76447.69158472464</v>
      </c>
      <c r="F42" s="16">
        <f t="shared" si="8"/>
        <v>41338.3813754437</v>
      </c>
      <c r="G42" s="16">
        <f t="shared" si="5"/>
        <v>89613.682913205</v>
      </c>
      <c r="H42" s="16">
        <f t="shared" si="9"/>
        <v>13449.1309269423</v>
      </c>
      <c r="I42" s="16">
        <f t="shared" si="10"/>
        <v>283989.01725732896</v>
      </c>
      <c r="J42" s="33"/>
      <c r="K42" s="32"/>
      <c r="L42" s="28"/>
      <c r="M42" s="28"/>
      <c r="N42" s="28"/>
      <c r="O42" s="31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1:37" s="18" customFormat="1" ht="12.75">
      <c r="A43" s="17">
        <v>5611</v>
      </c>
      <c r="B43" s="17" t="s">
        <v>37</v>
      </c>
      <c r="C43" s="16">
        <v>101</v>
      </c>
      <c r="D43" s="16">
        <f t="shared" si="6"/>
        <v>13313.472184046652</v>
      </c>
      <c r="E43" s="16">
        <f t="shared" si="7"/>
        <v>16119.450626424195</v>
      </c>
      <c r="F43" s="16">
        <f t="shared" si="8"/>
        <v>8716.443672066418</v>
      </c>
      <c r="G43" s="16">
        <f t="shared" si="5"/>
        <v>18895.578234308363</v>
      </c>
      <c r="H43" s="16">
        <f t="shared" si="9"/>
        <v>2835.8292768709234</v>
      </c>
      <c r="I43" s="16">
        <f t="shared" si="10"/>
        <v>59880.773993716546</v>
      </c>
      <c r="J43" s="33"/>
      <c r="K43" s="32"/>
      <c r="L43" s="28"/>
      <c r="M43" s="28"/>
      <c r="N43" s="28"/>
      <c r="O43" s="31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1:37" s="18" customFormat="1" ht="12.75">
      <c r="A44" s="17">
        <v>5612</v>
      </c>
      <c r="B44" s="17" t="s">
        <v>38</v>
      </c>
      <c r="C44" s="16">
        <v>408</v>
      </c>
      <c r="D44" s="16">
        <f t="shared" si="6"/>
        <v>53781.15496129736</v>
      </c>
      <c r="E44" s="16">
        <f t="shared" si="7"/>
        <v>65116.1965899116</v>
      </c>
      <c r="F44" s="16">
        <f t="shared" si="8"/>
        <v>35210.980378248496</v>
      </c>
      <c r="G44" s="16">
        <f t="shared" si="5"/>
        <v>76330.65266928526</v>
      </c>
      <c r="H44" s="16">
        <f t="shared" si="9"/>
        <v>11455.627177854818</v>
      </c>
      <c r="I44" s="16">
        <f t="shared" si="10"/>
        <v>241894.61177659757</v>
      </c>
      <c r="J44" s="33"/>
      <c r="K44" s="32"/>
      <c r="L44" s="28"/>
      <c r="M44" s="28"/>
      <c r="N44" s="28"/>
      <c r="O44" s="31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1:37" s="18" customFormat="1" ht="12.75">
      <c r="A45" s="17">
        <v>5706</v>
      </c>
      <c r="B45" s="17" t="s">
        <v>39</v>
      </c>
      <c r="C45" s="16">
        <v>196</v>
      </c>
      <c r="D45" s="16">
        <f t="shared" si="6"/>
        <v>25836.045030427165</v>
      </c>
      <c r="E45" s="16">
        <f t="shared" si="7"/>
        <v>31281.31012652616</v>
      </c>
      <c r="F45" s="16">
        <f t="shared" si="8"/>
        <v>16915.078809158593</v>
      </c>
      <c r="G45" s="16">
        <f t="shared" si="5"/>
        <v>36668.646870539</v>
      </c>
      <c r="H45" s="16">
        <f t="shared" si="9"/>
        <v>5503.193448185159</v>
      </c>
      <c r="I45" s="16">
        <f t="shared" si="10"/>
        <v>116204.27428483608</v>
      </c>
      <c r="J45" s="33"/>
      <c r="K45" s="32"/>
      <c r="L45" s="28"/>
      <c r="M45" s="28"/>
      <c r="N45" s="28"/>
      <c r="O45" s="31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1:37" s="18" customFormat="1" ht="12.75">
      <c r="A46" s="17">
        <v>6000</v>
      </c>
      <c r="B46" s="17" t="s">
        <v>40</v>
      </c>
      <c r="C46" s="16">
        <v>18488</v>
      </c>
      <c r="D46" s="16">
        <f t="shared" si="6"/>
        <v>2437024.4924619254</v>
      </c>
      <c r="E46" s="16">
        <f t="shared" si="7"/>
        <v>2950657.4572408963</v>
      </c>
      <c r="F46" s="16">
        <f t="shared" si="8"/>
        <v>1595540.699100633</v>
      </c>
      <c r="G46" s="16">
        <f t="shared" si="5"/>
        <v>3458826.2415434946</v>
      </c>
      <c r="H46" s="16">
        <f t="shared" si="9"/>
        <v>519097.1452553429</v>
      </c>
      <c r="I46" s="16">
        <f t="shared" si="10"/>
        <v>10961146.035602292</v>
      </c>
      <c r="J46" s="33"/>
      <c r="K46" s="32"/>
      <c r="L46" s="28"/>
      <c r="M46" s="28"/>
      <c r="N46" s="28"/>
      <c r="O46" s="31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37" s="18" customFormat="1" ht="12.75">
      <c r="A47" s="17">
        <v>6100</v>
      </c>
      <c r="B47" s="17" t="s">
        <v>41</v>
      </c>
      <c r="C47" s="16">
        <v>2963</v>
      </c>
      <c r="D47" s="16">
        <f t="shared" si="6"/>
        <v>390572.45625079435</v>
      </c>
      <c r="E47" s="16">
        <f t="shared" si="7"/>
        <v>472890.41788212763</v>
      </c>
      <c r="F47" s="16">
        <f t="shared" si="8"/>
        <v>255711.11485478014</v>
      </c>
      <c r="G47" s="16">
        <f t="shared" si="5"/>
        <v>554332.656517383</v>
      </c>
      <c r="H47" s="16">
        <f t="shared" si="9"/>
        <v>83193.68462741135</v>
      </c>
      <c r="I47" s="16">
        <f t="shared" si="10"/>
        <v>1756700.3301324963</v>
      </c>
      <c r="J47" s="33"/>
      <c r="K47" s="32"/>
      <c r="L47" s="28"/>
      <c r="M47" s="29"/>
      <c r="N47" s="28"/>
      <c r="O47" s="31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1:37" s="18" customFormat="1" ht="12.75">
      <c r="A48" s="17">
        <v>6250</v>
      </c>
      <c r="B48" s="17" t="s">
        <v>42</v>
      </c>
      <c r="C48" s="16">
        <v>2033</v>
      </c>
      <c r="D48" s="16">
        <f t="shared" si="6"/>
        <v>267983.058912543</v>
      </c>
      <c r="E48" s="16">
        <f t="shared" si="7"/>
        <v>324463.79330218205</v>
      </c>
      <c r="F48" s="16">
        <f t="shared" si="8"/>
        <v>175450.79193377253</v>
      </c>
      <c r="G48" s="16">
        <f t="shared" si="5"/>
        <v>380343.6688153356</v>
      </c>
      <c r="H48" s="16">
        <f t="shared" si="9"/>
        <v>57081.593266124626</v>
      </c>
      <c r="I48" s="16">
        <f t="shared" si="10"/>
        <v>1205322.9062299577</v>
      </c>
      <c r="J48" s="33"/>
      <c r="K48" s="32"/>
      <c r="L48" s="28"/>
      <c r="M48" s="28"/>
      <c r="N48" s="28"/>
      <c r="O48" s="31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1:37" s="18" customFormat="1" ht="12.75">
      <c r="A49" s="17">
        <v>6400</v>
      </c>
      <c r="B49" s="17" t="s">
        <v>43</v>
      </c>
      <c r="C49" s="16">
        <v>1831</v>
      </c>
      <c r="D49" s="16">
        <f t="shared" si="6"/>
        <v>241356.1145444497</v>
      </c>
      <c r="E49" s="16">
        <f t="shared" si="7"/>
        <v>292224.89204933366</v>
      </c>
      <c r="F49" s="16">
        <f t="shared" si="8"/>
        <v>158017.90458963971</v>
      </c>
      <c r="G49" s="16">
        <f t="shared" si="5"/>
        <v>342552.5123467189</v>
      </c>
      <c r="H49" s="16">
        <f t="shared" si="9"/>
        <v>51409.934712382776</v>
      </c>
      <c r="I49" s="16">
        <f t="shared" si="10"/>
        <v>1085561.3582425248</v>
      </c>
      <c r="J49" s="33"/>
      <c r="K49" s="32"/>
      <c r="L49" s="28"/>
      <c r="M49" s="28"/>
      <c r="N49" s="28"/>
      <c r="O49" s="31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</row>
    <row r="50" spans="1:37" s="18" customFormat="1" ht="12.75">
      <c r="A50" s="17">
        <v>6513</v>
      </c>
      <c r="B50" s="17" t="s">
        <v>44</v>
      </c>
      <c r="C50" s="16">
        <v>1015</v>
      </c>
      <c r="D50" s="16">
        <f t="shared" si="6"/>
        <v>133793.80462185497</v>
      </c>
      <c r="E50" s="16">
        <f t="shared" si="7"/>
        <v>161992.49886951048</v>
      </c>
      <c r="F50" s="16">
        <f t="shared" si="8"/>
        <v>87595.94383314271</v>
      </c>
      <c r="G50" s="16">
        <f t="shared" si="5"/>
        <v>189891.2070081484</v>
      </c>
      <c r="H50" s="16">
        <f t="shared" si="9"/>
        <v>28498.68035667314</v>
      </c>
      <c r="I50" s="16">
        <f t="shared" si="10"/>
        <v>601772.1346893297</v>
      </c>
      <c r="J50" s="33"/>
      <c r="K50" s="32"/>
      <c r="L50" s="28"/>
      <c r="M50" s="28"/>
      <c r="N50" s="28"/>
      <c r="O50" s="31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</row>
    <row r="51" spans="1:37" s="18" customFormat="1" ht="12.75">
      <c r="A51" s="17">
        <v>6515</v>
      </c>
      <c r="B51" s="17" t="s">
        <v>45</v>
      </c>
      <c r="C51" s="16">
        <v>574</v>
      </c>
      <c r="D51" s="16">
        <f t="shared" si="6"/>
        <v>75662.70330339384</v>
      </c>
      <c r="E51" s="16">
        <f t="shared" si="7"/>
        <v>91609.55108482661</v>
      </c>
      <c r="F51" s="16">
        <f t="shared" si="8"/>
        <v>49537.016512535876</v>
      </c>
      <c r="G51" s="16">
        <f t="shared" si="5"/>
        <v>107386.75154943563</v>
      </c>
      <c r="H51" s="16">
        <f t="shared" si="9"/>
        <v>16116.495098256535</v>
      </c>
      <c r="I51" s="16">
        <f t="shared" si="10"/>
        <v>340312.5175484484</v>
      </c>
      <c r="J51" s="33"/>
      <c r="K51" s="32"/>
      <c r="L51" s="28"/>
      <c r="M51" s="28"/>
      <c r="N51" s="28"/>
      <c r="O51" s="31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</row>
    <row r="52" spans="1:37" s="18" customFormat="1" ht="12.75">
      <c r="A52" s="17">
        <v>6601</v>
      </c>
      <c r="B52" s="17" t="s">
        <v>46</v>
      </c>
      <c r="C52" s="16">
        <v>451</v>
      </c>
      <c r="D52" s="16">
        <f t="shared" si="6"/>
        <v>59449.266881238014</v>
      </c>
      <c r="E52" s="16">
        <f t="shared" si="7"/>
        <v>71978.93299522091</v>
      </c>
      <c r="F52" s="16">
        <f t="shared" si="8"/>
        <v>38921.9415455639</v>
      </c>
      <c r="G52" s="16">
        <f t="shared" si="5"/>
        <v>84375.30478884229</v>
      </c>
      <c r="H52" s="16">
        <f t="shared" si="9"/>
        <v>12662.96043434442</v>
      </c>
      <c r="I52" s="16">
        <f t="shared" si="10"/>
        <v>267388.4066452095</v>
      </c>
      <c r="J52" s="33"/>
      <c r="K52" s="32"/>
      <c r="L52" s="28"/>
      <c r="M52" s="28"/>
      <c r="N52" s="28"/>
      <c r="O52" s="31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</row>
    <row r="53" spans="1:37" s="18" customFormat="1" ht="12.75">
      <c r="A53" s="17">
        <v>6602</v>
      </c>
      <c r="B53" s="17" t="s">
        <v>47</v>
      </c>
      <c r="C53" s="16">
        <v>352</v>
      </c>
      <c r="D53" s="16">
        <f t="shared" si="6"/>
        <v>46399.42780974675</v>
      </c>
      <c r="E53" s="16">
        <f t="shared" si="7"/>
        <v>56178.67941090412</v>
      </c>
      <c r="F53" s="16">
        <f t="shared" si="8"/>
        <v>30378.1007184889</v>
      </c>
      <c r="G53" s="16">
        <f t="shared" si="5"/>
        <v>65853.89642055983</v>
      </c>
      <c r="H53" s="16">
        <f t="shared" si="9"/>
        <v>9883.28619265906</v>
      </c>
      <c r="I53" s="16">
        <f t="shared" si="10"/>
        <v>208693.39055235864</v>
      </c>
      <c r="J53" s="33"/>
      <c r="K53" s="32"/>
      <c r="L53" s="28"/>
      <c r="M53" s="28"/>
      <c r="N53" s="28"/>
      <c r="O53" s="31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</row>
    <row r="54" spans="1:37" s="18" customFormat="1" ht="12.75">
      <c r="A54" s="17">
        <v>6607</v>
      </c>
      <c r="B54" s="17" t="s">
        <v>48</v>
      </c>
      <c r="C54" s="16">
        <v>425</v>
      </c>
      <c r="D54" s="16">
        <f t="shared" si="6"/>
        <v>56022.036418018084</v>
      </c>
      <c r="E54" s="16">
        <f t="shared" si="7"/>
        <v>67829.37144782458</v>
      </c>
      <c r="F54" s="16">
        <f t="shared" si="8"/>
        <v>36678.104560675514</v>
      </c>
      <c r="G54" s="16">
        <f t="shared" si="5"/>
        <v>79511.09653050549</v>
      </c>
      <c r="H54" s="16">
        <f t="shared" si="9"/>
        <v>11932.944976932104</v>
      </c>
      <c r="I54" s="16">
        <f t="shared" si="10"/>
        <v>251973.55393395576</v>
      </c>
      <c r="J54" s="33"/>
      <c r="K54" s="32"/>
      <c r="L54" s="28"/>
      <c r="M54" s="28"/>
      <c r="N54" s="28"/>
      <c r="O54" s="31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</row>
    <row r="55" spans="1:37" s="18" customFormat="1" ht="12.75">
      <c r="A55" s="17">
        <v>6611</v>
      </c>
      <c r="B55" s="17" t="s">
        <v>49</v>
      </c>
      <c r="C55" s="16">
        <v>59</v>
      </c>
      <c r="D55" s="16">
        <f t="shared" si="6"/>
        <v>7777.176820383687</v>
      </c>
      <c r="E55" s="16">
        <f t="shared" si="7"/>
        <v>9416.31274216859</v>
      </c>
      <c r="F55" s="16">
        <f t="shared" si="8"/>
        <v>5091.783927246719</v>
      </c>
      <c r="G55" s="16">
        <f t="shared" si="5"/>
        <v>11038.01104776429</v>
      </c>
      <c r="H55" s="16">
        <f t="shared" si="9"/>
        <v>1656.5735379741036</v>
      </c>
      <c r="I55" s="16">
        <f t="shared" si="10"/>
        <v>34979.858075537384</v>
      </c>
      <c r="J55" s="33"/>
      <c r="K55" s="32"/>
      <c r="L55" s="28"/>
      <c r="M55" s="28"/>
      <c r="N55" s="28"/>
      <c r="O55" s="31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</row>
    <row r="56" spans="1:37" s="18" customFormat="1" ht="12.75">
      <c r="A56" s="17">
        <v>6612</v>
      </c>
      <c r="B56" s="17" t="s">
        <v>50</v>
      </c>
      <c r="C56" s="16">
        <v>915</v>
      </c>
      <c r="D56" s="16">
        <f t="shared" si="6"/>
        <v>120612.14899408599</v>
      </c>
      <c r="E56" s="16">
        <f t="shared" si="7"/>
        <v>146032.64676414</v>
      </c>
      <c r="F56" s="16">
        <f t="shared" si="8"/>
        <v>78965.801583572</v>
      </c>
      <c r="G56" s="16">
        <f t="shared" si="5"/>
        <v>171182.71370685298</v>
      </c>
      <c r="H56" s="16">
        <f t="shared" si="9"/>
        <v>25690.928597395</v>
      </c>
      <c r="I56" s="16">
        <f t="shared" si="10"/>
        <v>542484.239646046</v>
      </c>
      <c r="J56" s="33"/>
      <c r="K56" s="33"/>
      <c r="L56" s="28"/>
      <c r="M56" s="28"/>
      <c r="N56" s="28"/>
      <c r="O56" s="31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</row>
    <row r="57" spans="1:37" s="18" customFormat="1" ht="12.75">
      <c r="A57" s="17">
        <v>6706</v>
      </c>
      <c r="B57" s="17" t="s">
        <v>51</v>
      </c>
      <c r="C57" s="16">
        <v>95</v>
      </c>
      <c r="D57" s="16">
        <f t="shared" si="6"/>
        <v>12522.572846380514</v>
      </c>
      <c r="E57" s="16">
        <f t="shared" si="7"/>
        <v>15161.859500101966</v>
      </c>
      <c r="F57" s="16">
        <f t="shared" si="8"/>
        <v>8198.635137092175</v>
      </c>
      <c r="G57" s="16">
        <f t="shared" si="5"/>
        <v>17773.068636230637</v>
      </c>
      <c r="H57" s="16">
        <f t="shared" si="9"/>
        <v>2667.3641713142347</v>
      </c>
      <c r="I57" s="16">
        <f t="shared" si="10"/>
        <v>56323.500291119526</v>
      </c>
      <c r="J57" s="33"/>
      <c r="K57" s="33"/>
      <c r="L57" s="28"/>
      <c r="M57" s="28"/>
      <c r="N57" s="28"/>
      <c r="O57" s="31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</row>
    <row r="58" spans="1:37" s="18" customFormat="1" ht="12.75">
      <c r="A58" s="17">
        <v>6709</v>
      </c>
      <c r="B58" s="17" t="s">
        <v>52</v>
      </c>
      <c r="C58" s="16">
        <v>484</v>
      </c>
      <c r="D58" s="16">
        <f t="shared" si="6"/>
        <v>63799.213238401775</v>
      </c>
      <c r="E58" s="16">
        <f t="shared" si="7"/>
        <v>77245.68418999318</v>
      </c>
      <c r="F58" s="16">
        <f t="shared" si="8"/>
        <v>41769.88848792224</v>
      </c>
      <c r="G58" s="16">
        <f t="shared" si="5"/>
        <v>90549.10757826977</v>
      </c>
      <c r="H58" s="16">
        <f t="shared" si="9"/>
        <v>13589.518514906207</v>
      </c>
      <c r="I58" s="16">
        <f t="shared" si="10"/>
        <v>286953.41200949316</v>
      </c>
      <c r="J58" s="33"/>
      <c r="K58" s="33"/>
      <c r="L58" s="26"/>
      <c r="M58" s="29"/>
      <c r="N58" s="28"/>
      <c r="O58" s="31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</row>
    <row r="59" spans="1:37" s="18" customFormat="1" ht="12.75">
      <c r="A59" s="17">
        <v>7000</v>
      </c>
      <c r="B59" s="17" t="s">
        <v>53</v>
      </c>
      <c r="C59" s="16">
        <v>650</v>
      </c>
      <c r="D59" s="16">
        <f t="shared" si="6"/>
        <v>85680.76158049825</v>
      </c>
      <c r="E59" s="16">
        <f t="shared" si="7"/>
        <v>103739.03868490818</v>
      </c>
      <c r="F59" s="16">
        <f t="shared" si="8"/>
        <v>56095.92462220962</v>
      </c>
      <c r="G59" s="16">
        <f t="shared" si="5"/>
        <v>121605.20645842016</v>
      </c>
      <c r="H59" s="16">
        <f t="shared" si="9"/>
        <v>18250.386435307923</v>
      </c>
      <c r="I59" s="16">
        <f t="shared" si="10"/>
        <v>385371.3177813441</v>
      </c>
      <c r="J59" s="33"/>
      <c r="K59" s="33"/>
      <c r="L59" s="28"/>
      <c r="M59" s="28"/>
      <c r="N59" s="28"/>
      <c r="O59" s="31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</row>
    <row r="60" spans="1:37" s="18" customFormat="1" ht="12.75">
      <c r="A60" s="17">
        <v>7300</v>
      </c>
      <c r="B60" s="17" t="s">
        <v>54</v>
      </c>
      <c r="C60" s="16">
        <v>4691</v>
      </c>
      <c r="D60" s="16">
        <f t="shared" si="6"/>
        <v>618351.465498642</v>
      </c>
      <c r="E60" s="16">
        <f t="shared" si="7"/>
        <v>748676.6622629297</v>
      </c>
      <c r="F60" s="16">
        <f t="shared" si="8"/>
        <v>404839.972927362</v>
      </c>
      <c r="G60" s="16">
        <f t="shared" si="5"/>
        <v>877615.4207637676</v>
      </c>
      <c r="H60" s="16">
        <f t="shared" si="9"/>
        <v>131711.63502773765</v>
      </c>
      <c r="I60" s="16">
        <f t="shared" si="10"/>
        <v>2781195.156480439</v>
      </c>
      <c r="J60" s="33"/>
      <c r="K60" s="33"/>
      <c r="L60" s="28"/>
      <c r="M60" s="28"/>
      <c r="N60" s="28"/>
      <c r="O60" s="31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</row>
    <row r="61" spans="1:37" s="18" customFormat="1" ht="12.75">
      <c r="A61" s="17">
        <v>7502</v>
      </c>
      <c r="B61" s="17" t="s">
        <v>55</v>
      </c>
      <c r="C61" s="16">
        <v>645</v>
      </c>
      <c r="D61" s="16">
        <f t="shared" si="6"/>
        <v>85021.6787991098</v>
      </c>
      <c r="E61" s="16">
        <f t="shared" si="7"/>
        <v>102941.04607963967</v>
      </c>
      <c r="F61" s="16">
        <f t="shared" si="8"/>
        <v>55664.41750973108</v>
      </c>
      <c r="G61" s="16">
        <f t="shared" si="5"/>
        <v>120669.78179335539</v>
      </c>
      <c r="H61" s="16">
        <f t="shared" si="9"/>
        <v>18109.998847344013</v>
      </c>
      <c r="I61" s="16">
        <f t="shared" si="10"/>
        <v>382406.92302918</v>
      </c>
      <c r="J61" s="33"/>
      <c r="K61" s="33"/>
      <c r="L61" s="28"/>
      <c r="M61" s="28"/>
      <c r="N61" s="28"/>
      <c r="O61" s="31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</row>
    <row r="62" spans="1:37" s="18" customFormat="1" ht="12.75">
      <c r="A62" s="17">
        <v>7505</v>
      </c>
      <c r="B62" s="17" t="s">
        <v>56</v>
      </c>
      <c r="C62" s="16">
        <v>81</v>
      </c>
      <c r="D62" s="16">
        <f t="shared" si="6"/>
        <v>10677.141058492858</v>
      </c>
      <c r="E62" s="16">
        <f t="shared" si="7"/>
        <v>12927.480205350097</v>
      </c>
      <c r="F62" s="16">
        <f t="shared" si="8"/>
        <v>6990.415222152275</v>
      </c>
      <c r="G62" s="16">
        <f t="shared" si="5"/>
        <v>15153.87957404928</v>
      </c>
      <c r="H62" s="16">
        <f t="shared" si="9"/>
        <v>2274.278925015295</v>
      </c>
      <c r="I62" s="16">
        <f t="shared" si="10"/>
        <v>48023.1949850598</v>
      </c>
      <c r="J62" s="33"/>
      <c r="K62" s="33"/>
      <c r="L62" s="28"/>
      <c r="M62" s="28"/>
      <c r="N62" s="28"/>
      <c r="O62" s="31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1:37" s="18" customFormat="1" ht="12.75">
      <c r="A63" s="17">
        <v>7509</v>
      </c>
      <c r="B63" s="17" t="s">
        <v>57</v>
      </c>
      <c r="C63" s="16">
        <v>116</v>
      </c>
      <c r="D63" s="16">
        <f t="shared" si="6"/>
        <v>15290.720528211996</v>
      </c>
      <c r="E63" s="16">
        <f t="shared" si="7"/>
        <v>18513.428442229768</v>
      </c>
      <c r="F63" s="16">
        <f t="shared" si="8"/>
        <v>10010.965009502024</v>
      </c>
      <c r="G63" s="16">
        <f t="shared" si="5"/>
        <v>21701.85222950267</v>
      </c>
      <c r="H63" s="16">
        <f t="shared" si="9"/>
        <v>3256.9920407626446</v>
      </c>
      <c r="I63" s="16">
        <f t="shared" si="10"/>
        <v>68773.9582502091</v>
      </c>
      <c r="J63" s="33"/>
      <c r="K63" s="33"/>
      <c r="L63" s="28"/>
      <c r="M63" s="28"/>
      <c r="N63" s="28"/>
      <c r="O63" s="31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1:37" s="18" customFormat="1" ht="12.75">
      <c r="A64" s="17">
        <v>7613</v>
      </c>
      <c r="B64" s="17" t="s">
        <v>58</v>
      </c>
      <c r="C64" s="16">
        <v>182</v>
      </c>
      <c r="D64" s="16">
        <f t="shared" si="6"/>
        <v>23990.613242539508</v>
      </c>
      <c r="E64" s="16">
        <f t="shared" si="7"/>
        <v>29046.93083177429</v>
      </c>
      <c r="F64" s="16">
        <f t="shared" si="8"/>
        <v>15706.858894218693</v>
      </c>
      <c r="G64" s="16">
        <f t="shared" si="5"/>
        <v>34049.45780835764</v>
      </c>
      <c r="H64" s="16">
        <f t="shared" si="9"/>
        <v>5110.108201886218</v>
      </c>
      <c r="I64" s="16">
        <f t="shared" si="10"/>
        <v>107903.96897877635</v>
      </c>
      <c r="J64" s="33"/>
      <c r="K64" s="33"/>
      <c r="L64" s="28"/>
      <c r="M64" s="28"/>
      <c r="N64" s="28"/>
      <c r="O64" s="31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</row>
    <row r="65" spans="1:37" s="18" customFormat="1" ht="12.75">
      <c r="A65" s="17">
        <v>7617</v>
      </c>
      <c r="B65" s="17" t="s">
        <v>59</v>
      </c>
      <c r="C65" s="16">
        <v>452</v>
      </c>
      <c r="D65" s="16">
        <f t="shared" si="6"/>
        <v>59581.08343751571</v>
      </c>
      <c r="E65" s="16">
        <f t="shared" si="7"/>
        <v>72138.53151627461</v>
      </c>
      <c r="F65" s="16">
        <f t="shared" si="8"/>
        <v>39008.24296805961</v>
      </c>
      <c r="G65" s="16">
        <f t="shared" si="5"/>
        <v>84562.38972185524</v>
      </c>
      <c r="H65" s="16">
        <f t="shared" si="9"/>
        <v>12691.037951937202</v>
      </c>
      <c r="I65" s="16">
        <f t="shared" si="10"/>
        <v>267981.28559564234</v>
      </c>
      <c r="J65" s="33"/>
      <c r="K65" s="33"/>
      <c r="L65" s="28"/>
      <c r="M65" s="28"/>
      <c r="N65" s="28"/>
      <c r="O65" s="31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</row>
    <row r="66" spans="1:37" s="18" customFormat="1" ht="12.75">
      <c r="A66" s="17">
        <v>7620</v>
      </c>
      <c r="B66" s="17" t="s">
        <v>60</v>
      </c>
      <c r="C66" s="16">
        <v>3493</v>
      </c>
      <c r="D66" s="16">
        <f t="shared" si="6"/>
        <v>460435.23107796983</v>
      </c>
      <c r="E66" s="16">
        <f t="shared" si="7"/>
        <v>557477.6340405912</v>
      </c>
      <c r="F66" s="16">
        <f t="shared" si="8"/>
        <v>301450.8687775049</v>
      </c>
      <c r="G66" s="16">
        <f t="shared" si="5"/>
        <v>653487.6710142486</v>
      </c>
      <c r="H66" s="16">
        <f t="shared" si="9"/>
        <v>98074.7689515855</v>
      </c>
      <c r="I66" s="16">
        <f t="shared" si="10"/>
        <v>2070926.1738619</v>
      </c>
      <c r="J66" s="33"/>
      <c r="K66" s="33"/>
      <c r="L66" s="28"/>
      <c r="M66" s="28"/>
      <c r="N66" s="28"/>
      <c r="O66" s="31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</row>
    <row r="67" spans="1:37" s="18" customFormat="1" ht="12.75">
      <c r="A67" s="17">
        <v>7708</v>
      </c>
      <c r="B67" s="17" t="s">
        <v>61</v>
      </c>
      <c r="C67" s="16">
        <v>2187</v>
      </c>
      <c r="D67" s="16">
        <f t="shared" si="6"/>
        <v>288282.80857930717</v>
      </c>
      <c r="E67" s="16">
        <f t="shared" si="7"/>
        <v>349041.9655444526</v>
      </c>
      <c r="F67" s="16">
        <f t="shared" si="8"/>
        <v>188741.21099811143</v>
      </c>
      <c r="G67" s="16">
        <f t="shared" si="5"/>
        <v>409154.7484993306</v>
      </c>
      <c r="H67" s="16">
        <f t="shared" si="9"/>
        <v>61405.53097541296</v>
      </c>
      <c r="I67" s="16">
        <f t="shared" si="10"/>
        <v>1296626.2645966148</v>
      </c>
      <c r="J67" s="33"/>
      <c r="K67" s="33"/>
      <c r="L67" s="28"/>
      <c r="M67" s="28"/>
      <c r="N67" s="28"/>
      <c r="O67" s="31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</row>
    <row r="68" spans="1:37" s="18" customFormat="1" ht="12.75">
      <c r="A68" s="17">
        <v>8000</v>
      </c>
      <c r="B68" s="17" t="s">
        <v>62</v>
      </c>
      <c r="C68" s="16">
        <v>4292</v>
      </c>
      <c r="D68" s="16">
        <f t="shared" si="6"/>
        <v>565756.6595438438</v>
      </c>
      <c r="E68" s="16">
        <f t="shared" si="7"/>
        <v>684996.8523625014</v>
      </c>
      <c r="F68" s="16">
        <f t="shared" si="8"/>
        <v>370405.70535157487</v>
      </c>
      <c r="G68" s="16">
        <f t="shared" si="5"/>
        <v>802968.532491599</v>
      </c>
      <c r="H68" s="16">
        <f t="shared" si="9"/>
        <v>120508.70550821786</v>
      </c>
      <c r="I68" s="16">
        <f t="shared" si="10"/>
        <v>2544636.4552577366</v>
      </c>
      <c r="J68" s="33"/>
      <c r="K68" s="33"/>
      <c r="L68" s="28"/>
      <c r="M68" s="28"/>
      <c r="N68" s="28"/>
      <c r="O68" s="31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</row>
    <row r="69" spans="1:37" s="18" customFormat="1" ht="12.75">
      <c r="A69" s="17">
        <v>8200</v>
      </c>
      <c r="B69" s="17" t="s">
        <v>63</v>
      </c>
      <c r="C69" s="16">
        <v>8471</v>
      </c>
      <c r="D69" s="16">
        <f t="shared" si="6"/>
        <v>1116618.0482283088</v>
      </c>
      <c r="E69" s="16">
        <f t="shared" si="7"/>
        <v>1351959.0718459343</v>
      </c>
      <c r="F69" s="16">
        <f t="shared" si="8"/>
        <v>731059.3499611348</v>
      </c>
      <c r="G69" s="16">
        <f t="shared" si="5"/>
        <v>1584796.467552734</v>
      </c>
      <c r="H69" s="16">
        <f t="shared" si="9"/>
        <v>237844.6515284514</v>
      </c>
      <c r="I69" s="16">
        <f t="shared" si="10"/>
        <v>5022277.589116564</v>
      </c>
      <c r="J69" s="33"/>
      <c r="K69" s="33"/>
      <c r="L69" s="28"/>
      <c r="M69" s="28"/>
      <c r="N69" s="28"/>
      <c r="O69" s="31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</row>
    <row r="70" spans="1:37" s="18" customFormat="1" ht="12.75">
      <c r="A70" s="17">
        <v>8508</v>
      </c>
      <c r="B70" s="17" t="s">
        <v>64</v>
      </c>
      <c r="C70" s="16">
        <v>562</v>
      </c>
      <c r="D70" s="16">
        <f t="shared" si="6"/>
        <v>74080.90462806156</v>
      </c>
      <c r="E70" s="16">
        <f t="shared" si="7"/>
        <v>89694.36883218215</v>
      </c>
      <c r="F70" s="16">
        <f t="shared" si="8"/>
        <v>48501.39944258739</v>
      </c>
      <c r="G70" s="16">
        <f t="shared" si="5"/>
        <v>105141.7323532802</v>
      </c>
      <c r="H70" s="16">
        <f t="shared" si="9"/>
        <v>15779.564887143157</v>
      </c>
      <c r="I70" s="16">
        <f t="shared" si="10"/>
        <v>333197.97014325444</v>
      </c>
      <c r="J70" s="33"/>
      <c r="K70" s="33"/>
      <c r="L70" s="28"/>
      <c r="M70" s="28"/>
      <c r="N70" s="28"/>
      <c r="O70" s="31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</row>
    <row r="71" spans="1:37" s="18" customFormat="1" ht="12.75">
      <c r="A71" s="17">
        <v>8509</v>
      </c>
      <c r="B71" s="17" t="s">
        <v>65</v>
      </c>
      <c r="C71" s="16">
        <v>475</v>
      </c>
      <c r="D71" s="16">
        <f t="shared" si="6"/>
        <v>62612.86423190257</v>
      </c>
      <c r="E71" s="16">
        <f t="shared" si="7"/>
        <v>75809.29750050983</v>
      </c>
      <c r="F71" s="16">
        <f t="shared" si="8"/>
        <v>40993.175685460876</v>
      </c>
      <c r="G71" s="16">
        <f t="shared" si="5"/>
        <v>88865.34318115319</v>
      </c>
      <c r="H71" s="16">
        <f t="shared" si="9"/>
        <v>13336.820856571174</v>
      </c>
      <c r="I71" s="16">
        <f t="shared" si="10"/>
        <v>281617.5014555977</v>
      </c>
      <c r="J71" s="33"/>
      <c r="K71" s="33"/>
      <c r="L71" s="28"/>
      <c r="M71" s="28"/>
      <c r="N71" s="28"/>
      <c r="O71" s="31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1:37" s="18" customFormat="1" ht="12.75">
      <c r="A72" s="17">
        <v>8610</v>
      </c>
      <c r="B72" s="17" t="s">
        <v>66</v>
      </c>
      <c r="C72" s="16">
        <v>256</v>
      </c>
      <c r="D72" s="16">
        <f aca="true" t="shared" si="11" ref="D72:D81">D$6/C$82*C72</f>
        <v>33745.03840708854</v>
      </c>
      <c r="E72" s="16">
        <f aca="true" t="shared" si="12" ref="E72:E81">E$6/C$82*C72</f>
        <v>40857.221389748454</v>
      </c>
      <c r="F72" s="16">
        <f aca="true" t="shared" si="13" ref="F72:F81">F$6/C$82*C72</f>
        <v>22093.164158901018</v>
      </c>
      <c r="G72" s="16">
        <f t="shared" si="5"/>
        <v>47893.742851316245</v>
      </c>
      <c r="H72" s="16">
        <f aca="true" t="shared" si="14" ref="H72:H81">H$6/C$82*C72</f>
        <v>7187.844503752043</v>
      </c>
      <c r="I72" s="16">
        <f aca="true" t="shared" si="15" ref="I72:I81">SUM(D72:H72)</f>
        <v>151777.0113108063</v>
      </c>
      <c r="J72" s="33"/>
      <c r="K72" s="33"/>
      <c r="L72" s="28"/>
      <c r="M72" s="28"/>
      <c r="N72" s="28"/>
      <c r="O72" s="31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1:37" s="18" customFormat="1" ht="12.75">
      <c r="A73" s="17">
        <v>8613</v>
      </c>
      <c r="B73" s="17" t="s">
        <v>67</v>
      </c>
      <c r="C73" s="16">
        <v>1752</v>
      </c>
      <c r="D73" s="16">
        <f t="shared" si="11"/>
        <v>230942.6065985122</v>
      </c>
      <c r="E73" s="16">
        <f t="shared" si="12"/>
        <v>279616.608886091</v>
      </c>
      <c r="F73" s="16">
        <f t="shared" si="13"/>
        <v>151200.09221247883</v>
      </c>
      <c r="G73" s="16">
        <f aca="true" t="shared" si="16" ref="G73:G81">C73/$C$82*$G$6</f>
        <v>327772.8026386956</v>
      </c>
      <c r="H73" s="16">
        <f t="shared" si="14"/>
        <v>49191.810822553045</v>
      </c>
      <c r="I73" s="16">
        <f t="shared" si="15"/>
        <v>1038723.9211583306</v>
      </c>
      <c r="J73" s="33"/>
      <c r="K73" s="33"/>
      <c r="L73" s="28"/>
      <c r="M73" s="28"/>
      <c r="N73" s="28"/>
      <c r="O73" s="31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1:37" s="18" customFormat="1" ht="12.75">
      <c r="A74" s="17">
        <v>8614</v>
      </c>
      <c r="B74" s="17" t="s">
        <v>68</v>
      </c>
      <c r="C74" s="16">
        <v>1537</v>
      </c>
      <c r="D74" s="16">
        <f t="shared" si="11"/>
        <v>202602.04699880895</v>
      </c>
      <c r="E74" s="16">
        <f t="shared" si="12"/>
        <v>245302.92685954444</v>
      </c>
      <c r="F74" s="16">
        <f t="shared" si="13"/>
        <v>132645.2863759018</v>
      </c>
      <c r="G74" s="16">
        <f t="shared" si="16"/>
        <v>287549.54204091046</v>
      </c>
      <c r="H74" s="16">
        <f t="shared" si="14"/>
        <v>43155.144540105044</v>
      </c>
      <c r="I74" s="16">
        <f t="shared" si="15"/>
        <v>911254.9468152707</v>
      </c>
      <c r="J74" s="33"/>
      <c r="K74" s="33"/>
      <c r="L74" s="28"/>
      <c r="M74" s="28"/>
      <c r="N74" s="28"/>
      <c r="O74" s="31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1:37" s="18" customFormat="1" ht="12.75">
      <c r="A75" s="17">
        <v>8710</v>
      </c>
      <c r="B75" s="17" t="s">
        <v>69</v>
      </c>
      <c r="C75" s="16">
        <v>773</v>
      </c>
      <c r="D75" s="16">
        <f t="shared" si="11"/>
        <v>101894.19800265407</v>
      </c>
      <c r="E75" s="16">
        <f t="shared" si="12"/>
        <v>123369.65677451389</v>
      </c>
      <c r="F75" s="16">
        <f t="shared" si="13"/>
        <v>66710.99958918159</v>
      </c>
      <c r="G75" s="16">
        <f t="shared" si="16"/>
        <v>144616.6532190135</v>
      </c>
      <c r="H75" s="16">
        <f t="shared" si="14"/>
        <v>21703.921099220035</v>
      </c>
      <c r="I75" s="16">
        <f t="shared" si="15"/>
        <v>458295.42868458305</v>
      </c>
      <c r="J75" s="33"/>
      <c r="K75" s="33"/>
      <c r="L75" s="28"/>
      <c r="M75" s="28"/>
      <c r="N75" s="28"/>
      <c r="O75" s="31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</row>
    <row r="76" spans="1:37" s="18" customFormat="1" ht="12.75">
      <c r="A76" s="17">
        <v>8716</v>
      </c>
      <c r="B76" s="17" t="s">
        <v>70</v>
      </c>
      <c r="C76" s="16">
        <v>2483</v>
      </c>
      <c r="D76" s="16">
        <f t="shared" si="11"/>
        <v>327300.5092375033</v>
      </c>
      <c r="E76" s="16">
        <f t="shared" si="12"/>
        <v>396283.12777634925</v>
      </c>
      <c r="F76" s="16">
        <f t="shared" si="13"/>
        <v>214286.43205684074</v>
      </c>
      <c r="G76" s="16">
        <f t="shared" si="16"/>
        <v>464531.888671165</v>
      </c>
      <c r="H76" s="16">
        <f t="shared" si="14"/>
        <v>69716.47618287626</v>
      </c>
      <c r="I76" s="16">
        <f t="shared" si="15"/>
        <v>1472118.4339247346</v>
      </c>
      <c r="J76" s="33"/>
      <c r="K76" s="33"/>
      <c r="L76" s="28"/>
      <c r="M76" s="28"/>
      <c r="N76" s="28"/>
      <c r="O76" s="31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</row>
    <row r="77" spans="1:37" s="18" customFormat="1" ht="12.75">
      <c r="A77" s="17">
        <v>8717</v>
      </c>
      <c r="B77" s="17" t="s">
        <v>71</v>
      </c>
      <c r="C77" s="16">
        <v>2005</v>
      </c>
      <c r="D77" s="16">
        <f t="shared" si="11"/>
        <v>264292.19533676765</v>
      </c>
      <c r="E77" s="16">
        <f t="shared" si="12"/>
        <v>319995.03471267835</v>
      </c>
      <c r="F77" s="16">
        <f t="shared" si="13"/>
        <v>173034.35210389274</v>
      </c>
      <c r="G77" s="16">
        <f t="shared" si="16"/>
        <v>375105.29069097294</v>
      </c>
      <c r="H77" s="16">
        <f t="shared" si="14"/>
        <v>56295.42277352674</v>
      </c>
      <c r="I77" s="16">
        <f t="shared" si="15"/>
        <v>1188722.2956178384</v>
      </c>
      <c r="J77" s="33"/>
      <c r="K77" s="33"/>
      <c r="L77" s="28"/>
      <c r="M77" s="28"/>
      <c r="N77" s="28"/>
      <c r="O77" s="31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</row>
    <row r="78" spans="1:37" s="18" customFormat="1" ht="12.75">
      <c r="A78" s="17">
        <v>8719</v>
      </c>
      <c r="B78" s="17" t="s">
        <v>72</v>
      </c>
      <c r="C78" s="16">
        <v>467</v>
      </c>
      <c r="D78" s="16">
        <f t="shared" si="11"/>
        <v>61558.33178168105</v>
      </c>
      <c r="E78" s="16">
        <f t="shared" si="12"/>
        <v>74532.50933208018</v>
      </c>
      <c r="F78" s="16">
        <f t="shared" si="13"/>
        <v>40302.76430549521</v>
      </c>
      <c r="G78" s="16">
        <f t="shared" si="16"/>
        <v>87368.66371704955</v>
      </c>
      <c r="H78" s="16">
        <f t="shared" si="14"/>
        <v>13112.200715828923</v>
      </c>
      <c r="I78" s="16">
        <f t="shared" si="15"/>
        <v>276874.46985213493</v>
      </c>
      <c r="J78" s="33"/>
      <c r="K78" s="33"/>
      <c r="L78" s="28"/>
      <c r="M78" s="28"/>
      <c r="N78" s="28"/>
      <c r="O78" s="31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</row>
    <row r="79" spans="1:37" s="18" customFormat="1" ht="12.75">
      <c r="A79" s="17">
        <v>8720</v>
      </c>
      <c r="B79" s="19" t="s">
        <v>73</v>
      </c>
      <c r="C79" s="16">
        <v>594</v>
      </c>
      <c r="D79" s="16">
        <f t="shared" si="11"/>
        <v>78299.03442894763</v>
      </c>
      <c r="E79" s="16">
        <f t="shared" si="12"/>
        <v>94801.52150590072</v>
      </c>
      <c r="F79" s="16">
        <f t="shared" si="13"/>
        <v>51263.04496245002</v>
      </c>
      <c r="G79" s="16">
        <f t="shared" si="16"/>
        <v>111128.45020969473</v>
      </c>
      <c r="H79" s="16">
        <f t="shared" si="14"/>
        <v>16678.045450112164</v>
      </c>
      <c r="I79" s="16">
        <f t="shared" si="15"/>
        <v>352170.09655710525</v>
      </c>
      <c r="J79" s="33"/>
      <c r="K79" s="33"/>
      <c r="L79" s="28"/>
      <c r="M79" s="28"/>
      <c r="N79" s="28"/>
      <c r="O79" s="31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</row>
    <row r="80" spans="1:15" ht="12.75">
      <c r="A80" s="17">
        <v>8721</v>
      </c>
      <c r="B80" s="15" t="s">
        <v>74</v>
      </c>
      <c r="C80" s="16">
        <v>1026</v>
      </c>
      <c r="D80" s="16">
        <f t="shared" si="11"/>
        <v>135243.78674090953</v>
      </c>
      <c r="E80" s="16">
        <f t="shared" si="12"/>
        <v>163748.08260110123</v>
      </c>
      <c r="F80" s="16">
        <f t="shared" si="13"/>
        <v>88545.25948059549</v>
      </c>
      <c r="G80" s="16">
        <f t="shared" si="16"/>
        <v>191949.1412712909</v>
      </c>
      <c r="H80" s="16">
        <f t="shared" si="14"/>
        <v>28807.533050193735</v>
      </c>
      <c r="I80" s="16">
        <f t="shared" si="15"/>
        <v>608293.8031440908</v>
      </c>
      <c r="L80" s="28"/>
      <c r="M80" s="28"/>
      <c r="N80" s="28"/>
      <c r="O80" s="31"/>
    </row>
    <row r="81" spans="1:15" ht="12.75">
      <c r="A81" s="17">
        <v>8722</v>
      </c>
      <c r="B81" s="15" t="s">
        <v>75</v>
      </c>
      <c r="C81" s="16">
        <v>648</v>
      </c>
      <c r="D81" s="16">
        <f t="shared" si="11"/>
        <v>85417.12846794286</v>
      </c>
      <c r="E81" s="16">
        <f t="shared" si="12"/>
        <v>103419.84164280078</v>
      </c>
      <c r="F81" s="16">
        <f t="shared" si="13"/>
        <v>55923.3217772182</v>
      </c>
      <c r="G81" s="16">
        <f t="shared" si="16"/>
        <v>121231.03659239424</v>
      </c>
      <c r="H81" s="16">
        <f t="shared" si="14"/>
        <v>18194.23140012236</v>
      </c>
      <c r="I81" s="16">
        <f t="shared" si="15"/>
        <v>384185.5598804784</v>
      </c>
      <c r="L81" s="26"/>
      <c r="M81" s="29"/>
      <c r="N81" s="28"/>
      <c r="O81" s="31"/>
    </row>
    <row r="82" spans="2:15" ht="13.5" thickBot="1">
      <c r="B82" s="20" t="s">
        <v>76</v>
      </c>
      <c r="C82" s="21">
        <f aca="true" t="shared" si="17" ref="C82:I82">SUM(C8:C81)</f>
        <v>338349</v>
      </c>
      <c r="D82" s="22">
        <f t="shared" si="17"/>
        <v>44599999.999999985</v>
      </c>
      <c r="E82" s="22">
        <f t="shared" si="17"/>
        <v>53999999.999999985</v>
      </c>
      <c r="F82" s="22">
        <f t="shared" si="17"/>
        <v>29199999.999999996</v>
      </c>
      <c r="G82" s="22">
        <f t="shared" si="17"/>
        <v>63300000.00000003</v>
      </c>
      <c r="H82" s="22">
        <f t="shared" si="17"/>
        <v>9500000</v>
      </c>
      <c r="I82" s="22">
        <f t="shared" si="17"/>
        <v>200600000.0000001</v>
      </c>
      <c r="L82" s="28"/>
      <c r="M82" s="28"/>
      <c r="N82" s="28"/>
      <c r="O82" s="31"/>
    </row>
    <row r="83" spans="12:15" ht="13.5" thickTop="1">
      <c r="L83" s="28"/>
      <c r="M83" s="28"/>
      <c r="N83" s="28"/>
      <c r="O83" s="31"/>
    </row>
    <row r="84" spans="1:15" ht="12.75">
      <c r="A84" s="23" t="s">
        <v>85</v>
      </c>
      <c r="B84" s="15" t="s">
        <v>85</v>
      </c>
      <c r="L84" s="28"/>
      <c r="M84" s="28"/>
      <c r="N84" s="28"/>
      <c r="O84" s="31"/>
    </row>
    <row r="85" spans="12:15" ht="12.75">
      <c r="L85" s="26"/>
      <c r="M85" s="29"/>
      <c r="N85" s="28"/>
      <c r="O85" s="31"/>
    </row>
    <row r="86" spans="12:15" ht="12.75">
      <c r="L86" s="28"/>
      <c r="M86" s="28"/>
      <c r="N86" s="28"/>
      <c r="O86" s="31"/>
    </row>
    <row r="87" spans="12:15" ht="12.75">
      <c r="L87" s="26"/>
      <c r="M87" s="29"/>
      <c r="N87" s="28"/>
      <c r="O87" s="31"/>
    </row>
    <row r="88" spans="12:15" ht="12.75">
      <c r="L88" s="28"/>
      <c r="M88" s="28"/>
      <c r="N88" s="28"/>
      <c r="O88" s="31"/>
    </row>
    <row r="89" spans="12:15" ht="12.75">
      <c r="L89" s="26"/>
      <c r="M89" s="29"/>
      <c r="N89" s="28"/>
      <c r="O89" s="31"/>
    </row>
    <row r="90" spans="12:15" ht="12.75">
      <c r="L90" s="28"/>
      <c r="M90" s="28"/>
      <c r="N90" s="28"/>
      <c r="O90" s="31"/>
    </row>
    <row r="91" spans="12:15" ht="12.75">
      <c r="L91" s="26"/>
      <c r="M91" s="29"/>
      <c r="N91" s="28"/>
      <c r="O91" s="31"/>
    </row>
    <row r="92" spans="12:15" ht="12.75">
      <c r="L92" s="28"/>
      <c r="M92" s="28"/>
      <c r="N92" s="28"/>
      <c r="O92" s="31"/>
    </row>
    <row r="93" spans="12:15" ht="12.75">
      <c r="L93" s="26"/>
      <c r="M93" s="29"/>
      <c r="N93" s="28"/>
      <c r="O93" s="3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&amp;L&amp;"Arial,Bold"Jöfnunarsjóður sveitarfélaga</oddHeader>
    <oddFooter>&amp;R&amp;D</oddFooter>
  </headerFooter>
  <ignoredErrors>
    <ignoredError sqref="I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Jóhannes Tómasson</cp:lastModifiedBy>
  <cp:lastPrinted>2017-01-23T13:43:57Z</cp:lastPrinted>
  <dcterms:created xsi:type="dcterms:W3CDTF">2012-05-15T11:33:46Z</dcterms:created>
  <dcterms:modified xsi:type="dcterms:W3CDTF">2017-08-23T16:28:36Z</dcterms:modified>
  <cp:category/>
  <cp:version/>
  <cp:contentType/>
  <cp:contentStatus/>
</cp:coreProperties>
</file>